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0" yWindow="180" windowWidth="11580" windowHeight="11745"/>
  </bookViews>
  <sheets>
    <sheet name="2022-2024" sheetId="1" r:id="rId1"/>
  </sheets>
  <definedNames>
    <definedName name="_xlnm.Print_Titles" localSheetId="0">'2022-2024'!$23:$24</definedName>
    <definedName name="_xlnm.Print_Area" localSheetId="0">'2022-2024'!$A$2:$D$56</definedName>
  </definedNames>
  <calcPr calcId="124519"/>
</workbook>
</file>

<file path=xl/calcChain.xml><?xml version="1.0" encoding="utf-8"?>
<calcChain xmlns="http://schemas.openxmlformats.org/spreadsheetml/2006/main">
  <c r="B50" i="1"/>
  <c r="B29"/>
  <c r="D54" l="1"/>
  <c r="C54"/>
  <c r="C39"/>
  <c r="D39"/>
  <c r="C8"/>
  <c r="B8"/>
  <c r="B39" l="1"/>
  <c r="C55" l="1"/>
  <c r="C60" s="1"/>
  <c r="D55" l="1"/>
  <c r="B55" l="1"/>
  <c r="B60" s="1"/>
  <c r="D8" l="1"/>
  <c r="D60" l="1"/>
</calcChain>
</file>

<file path=xl/sharedStrings.xml><?xml version="1.0" encoding="utf-8"?>
<sst xmlns="http://schemas.openxmlformats.org/spreadsheetml/2006/main" count="59" uniqueCount="51">
  <si>
    <t xml:space="preserve">        Наименование показателя        </t>
  </si>
  <si>
    <t>Сумма, тыс. рублей</t>
  </si>
  <si>
    <t xml:space="preserve">Доходы, всего                          </t>
  </si>
  <si>
    <t xml:space="preserve">в том числе:                           </t>
  </si>
  <si>
    <t xml:space="preserve">неналоговые доходы                     </t>
  </si>
  <si>
    <t xml:space="preserve">безвозмездные поступления, всего       </t>
  </si>
  <si>
    <t xml:space="preserve">Расходы, всего                         </t>
  </si>
  <si>
    <t>x</t>
  </si>
  <si>
    <t xml:space="preserve">Профицит (+)/Дефицит (-)               </t>
  </si>
  <si>
    <t xml:space="preserve">Источники финансирования дефицита      </t>
  </si>
  <si>
    <t xml:space="preserve">        Наименование субъекта бюджетного планирования</t>
  </si>
  <si>
    <t>СПРАВОЧНО:</t>
  </si>
  <si>
    <t>Контрольно-счётная палата</t>
  </si>
  <si>
    <t>Совет МО ГО "Усинск"</t>
  </si>
  <si>
    <t>Администрация МО ГО "Усинск"</t>
  </si>
  <si>
    <t>Комитет по управлению муниципальным имуществом городского округа "Усинск"</t>
  </si>
  <si>
    <t>Управление культуры и национальной политики</t>
  </si>
  <si>
    <t>Управление физкультуры и спорта</t>
  </si>
  <si>
    <t>Финуправление АМО "Усинск"</t>
  </si>
  <si>
    <t>Итого:</t>
  </si>
  <si>
    <t>из них дотации</t>
  </si>
  <si>
    <t>ИТОГО:</t>
  </si>
  <si>
    <t>Условно утверждаемые расходы</t>
  </si>
  <si>
    <t xml:space="preserve">налоговые и неналоговые доходы                       </t>
  </si>
  <si>
    <t>Непрограммные мероприятия</t>
  </si>
  <si>
    <t>Прогноз основных характеристик бюджета</t>
  </si>
  <si>
    <t>Управление образования</t>
  </si>
  <si>
    <t xml:space="preserve">в том числе объем условно  утверждаемых расходов на плановый период   </t>
  </si>
  <si>
    <t>3. Муниципальная программа "Развитие транспортной системы"</t>
  </si>
  <si>
    <t>4. Муниципальная программа "Устойчивое развитие сельских территорий"</t>
  </si>
  <si>
    <t>5. Муниципальная программа "Развитие образования"</t>
  </si>
  <si>
    <t>7. Муниципальная программа "Развитие физической культуры и спорта"</t>
  </si>
  <si>
    <t>8. Муниципальная программа "Социальная защита населения"</t>
  </si>
  <si>
    <t>10. Муниципальная программа "Обеспечение безопасности жизнедеятельности населения"</t>
  </si>
  <si>
    <t>11. Муниципальная программа "Формирование комфортной городской среды муниципального образования городского округа "Усинск" на 2018-2024 годы"</t>
  </si>
  <si>
    <t>2. Муниципальная программа "Жильё и жилищно-коммунальное хозяйство"</t>
  </si>
  <si>
    <t>6. Муниципальная программа "Развитие культуры и туризма"</t>
  </si>
  <si>
    <t>9. Муниципальная программа "Развитие системы муниципального управления"</t>
  </si>
  <si>
    <t>14. Муниципальная программа "Энергосбережение и повышение энергетической эффективности"</t>
  </si>
  <si>
    <t>Управление жилищно-коммунального хозяйства администрации муниципального образования городского округа "Усинск"</t>
  </si>
  <si>
    <t>15. Муниципальная программа "Профилактика правонарушений и обеспечение общественной безопасности на территории муниципального обрзования городского округа "Усинск"</t>
  </si>
  <si>
    <t>Очередной финансовый год  2022</t>
  </si>
  <si>
    <t>Первый год планового периода - 2023</t>
  </si>
  <si>
    <t>Второй год планового периода 2024</t>
  </si>
  <si>
    <t>Верхний предел муниципального долга по состоянию на 1 января года, следующего за очередным финансовым годом и каждым годом планового периода</t>
  </si>
  <si>
    <t>МО ГО "Усинск" на 2022 год и плановый период</t>
  </si>
  <si>
    <t>2023 и 2024 годов</t>
  </si>
  <si>
    <t>Распределение расходов проекта бюджета муниципального образования городского округа "Усинск" на 2022 год и плановый период 2023 и 2024 годов по муниципальным программам</t>
  </si>
  <si>
    <t>Очередной финансовый год 2022</t>
  </si>
  <si>
    <t>Распределение расходов проекта бюджета муниципального образования городского округа "Усинск" на 2022 год и плановый период 2023 и 2024 годов по главным распорядителям бюджетных средств</t>
  </si>
  <si>
    <t>Очередной финансовый год - 2022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</si>
</sst>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165" fontId="1" fillId="0" borderId="0" xfId="0" applyNumberFormat="1" applyFont="1" applyFill="1"/>
    <xf numFmtId="164" fontId="1" fillId="0" borderId="0" xfId="0" applyNumberFormat="1" applyFont="1" applyFill="1"/>
    <xf numFmtId="16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166" fontId="1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64" fontId="4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/>
    <xf numFmtId="164" fontId="5" fillId="0" borderId="1" xfId="0" applyNumberFormat="1" applyFont="1" applyFill="1" applyBorder="1"/>
    <xf numFmtId="0" fontId="1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/>
    <xf numFmtId="164" fontId="4" fillId="0" borderId="3" xfId="0" applyNumberFormat="1" applyFont="1" applyFill="1" applyBorder="1" applyAlignment="1">
      <alignment horizontal="right" vertical="center" wrapText="1" indent="1"/>
    </xf>
    <xf numFmtId="164" fontId="4" fillId="0" borderId="3" xfId="0" applyNumberFormat="1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67"/>
  <sheetViews>
    <sheetView tabSelected="1" view="pageBreakPreview" topLeftCell="A4" zoomScale="85" zoomScaleNormal="85" zoomScaleSheetLayoutView="85" workbookViewId="0">
      <selection activeCell="C18" sqref="C18:D18"/>
    </sheetView>
  </sheetViews>
  <sheetFormatPr defaultRowHeight="15.75"/>
  <cols>
    <col min="1" max="1" width="42.140625" style="1" customWidth="1"/>
    <col min="2" max="4" width="21.5703125" style="1" customWidth="1"/>
    <col min="5" max="5" width="21.140625" style="1" customWidth="1"/>
    <col min="6" max="6" width="13" style="1" customWidth="1"/>
    <col min="7" max="16384" width="9.140625" style="1"/>
  </cols>
  <sheetData>
    <row r="2" spans="1:9">
      <c r="A2" s="48" t="s">
        <v>25</v>
      </c>
      <c r="B2" s="48"/>
      <c r="C2" s="48"/>
      <c r="D2" s="48"/>
    </row>
    <row r="3" spans="1:9">
      <c r="A3" s="48" t="s">
        <v>45</v>
      </c>
      <c r="B3" s="48"/>
      <c r="C3" s="48"/>
      <c r="D3" s="48"/>
    </row>
    <row r="4" spans="1:9">
      <c r="A4" s="48" t="s">
        <v>46</v>
      </c>
      <c r="B4" s="48"/>
      <c r="C4" s="48"/>
      <c r="D4" s="48"/>
    </row>
    <row r="6" spans="1:9" s="2" customFormat="1">
      <c r="A6" s="49" t="s">
        <v>0</v>
      </c>
      <c r="B6" s="50" t="s">
        <v>1</v>
      </c>
      <c r="C6" s="50"/>
      <c r="D6" s="50"/>
    </row>
    <row r="7" spans="1:9" s="3" customFormat="1" ht="47.25">
      <c r="A7" s="49"/>
      <c r="B7" s="33" t="s">
        <v>41</v>
      </c>
      <c r="C7" s="33" t="s">
        <v>42</v>
      </c>
      <c r="D7" s="33" t="s">
        <v>43</v>
      </c>
      <c r="E7" s="34"/>
    </row>
    <row r="8" spans="1:9" s="3" customFormat="1" ht="25.5" customHeight="1">
      <c r="A8" s="4" t="s">
        <v>2</v>
      </c>
      <c r="B8" s="32">
        <f>B10+B12</f>
        <v>2910685.5</v>
      </c>
      <c r="C8" s="32">
        <f>C10+C12</f>
        <v>2826598.9</v>
      </c>
      <c r="D8" s="36">
        <f t="shared" ref="D8" si="0">D10+D12</f>
        <v>2827840.4000000004</v>
      </c>
      <c r="E8" s="40"/>
    </row>
    <row r="9" spans="1:9" s="3" customFormat="1" ht="15.75" customHeight="1">
      <c r="A9" s="4" t="s">
        <v>3</v>
      </c>
      <c r="B9" s="12"/>
      <c r="C9" s="12"/>
      <c r="D9" s="37"/>
      <c r="E9" s="41"/>
    </row>
    <row r="10" spans="1:9" s="3" customFormat="1" ht="25.5" customHeight="1">
      <c r="A10" s="4" t="s">
        <v>23</v>
      </c>
      <c r="B10" s="27">
        <v>1176665.8</v>
      </c>
      <c r="C10" s="16">
        <v>1235261.3999999999</v>
      </c>
      <c r="D10" s="37">
        <v>1282005.1000000001</v>
      </c>
      <c r="E10" s="42"/>
      <c r="F10" s="13"/>
    </row>
    <row r="11" spans="1:9" s="3" customFormat="1" ht="25.5" hidden="1" customHeight="1">
      <c r="A11" s="4" t="s">
        <v>4</v>
      </c>
      <c r="B11" s="28"/>
      <c r="C11" s="16"/>
      <c r="D11" s="37"/>
      <c r="E11" s="43"/>
    </row>
    <row r="12" spans="1:9" s="3" customFormat="1" ht="25.5" customHeight="1">
      <c r="A12" s="4" t="s">
        <v>5</v>
      </c>
      <c r="B12" s="16">
        <v>1734019.7</v>
      </c>
      <c r="C12" s="16">
        <v>1591337.5</v>
      </c>
      <c r="D12" s="37">
        <v>1545835.3</v>
      </c>
      <c r="E12" s="42"/>
    </row>
    <row r="13" spans="1:9" s="6" customFormat="1" ht="25.5" customHeight="1">
      <c r="A13" s="5" t="s">
        <v>20</v>
      </c>
      <c r="B13" s="27">
        <v>135166.9</v>
      </c>
      <c r="C13" s="29"/>
      <c r="D13" s="38"/>
      <c r="E13" s="44"/>
    </row>
    <row r="14" spans="1:9" s="3" customFormat="1" ht="25.5" customHeight="1">
      <c r="A14" s="4" t="s">
        <v>6</v>
      </c>
      <c r="B14" s="30">
        <v>2910685.5</v>
      </c>
      <c r="C14" s="30">
        <v>2826598.9</v>
      </c>
      <c r="D14" s="39">
        <v>2827840.4</v>
      </c>
      <c r="E14" s="42"/>
    </row>
    <row r="15" spans="1:9" s="3" customFormat="1" ht="50.25" customHeight="1">
      <c r="A15" s="15" t="s">
        <v>27</v>
      </c>
      <c r="B15" s="31" t="s">
        <v>7</v>
      </c>
      <c r="C15" s="30">
        <v>39163.9</v>
      </c>
      <c r="D15" s="39">
        <v>82597.2</v>
      </c>
      <c r="E15" s="45"/>
    </row>
    <row r="16" spans="1:9" s="3" customFormat="1" ht="25.5" customHeight="1">
      <c r="A16" s="4" t="s">
        <v>8</v>
      </c>
      <c r="B16" s="12">
        <v>0</v>
      </c>
      <c r="C16" s="16">
        <v>0</v>
      </c>
      <c r="D16" s="37">
        <v>0</v>
      </c>
      <c r="E16" s="46"/>
      <c r="F16" s="13"/>
      <c r="G16" s="13"/>
      <c r="H16" s="13"/>
      <c r="I16" s="13"/>
    </row>
    <row r="17" spans="1:5" s="3" customFormat="1" ht="21" customHeight="1">
      <c r="A17" s="4" t="s">
        <v>9</v>
      </c>
      <c r="B17" s="16">
        <v>0</v>
      </c>
      <c r="C17" s="16">
        <v>0</v>
      </c>
      <c r="D17" s="37">
        <v>0</v>
      </c>
      <c r="E17" s="43"/>
    </row>
    <row r="18" spans="1:5" ht="78.75">
      <c r="A18" s="21" t="s">
        <v>44</v>
      </c>
      <c r="B18" s="47">
        <v>850022.3</v>
      </c>
      <c r="C18" s="47">
        <v>850022.3</v>
      </c>
      <c r="D18" s="47">
        <v>850022.3</v>
      </c>
      <c r="E18" s="42"/>
    </row>
    <row r="19" spans="1:5" ht="9" customHeight="1">
      <c r="A19" s="52" t="s">
        <v>11</v>
      </c>
      <c r="B19" s="10"/>
      <c r="C19" s="10"/>
      <c r="D19" s="10"/>
    </row>
    <row r="20" spans="1:5" ht="19.5" customHeight="1">
      <c r="A20" s="52"/>
      <c r="B20" s="7"/>
    </row>
    <row r="21" spans="1:5" ht="28.5" customHeight="1">
      <c r="A21" s="53" t="s">
        <v>47</v>
      </c>
      <c r="B21" s="53"/>
      <c r="C21" s="53"/>
      <c r="D21" s="53"/>
    </row>
    <row r="22" spans="1:5" ht="19.5" customHeight="1">
      <c r="A22" s="53"/>
      <c r="B22" s="53"/>
      <c r="C22" s="53"/>
      <c r="D22" s="53"/>
    </row>
    <row r="23" spans="1:5" s="3" customFormat="1">
      <c r="A23" s="50" t="s">
        <v>10</v>
      </c>
      <c r="B23" s="50" t="s">
        <v>1</v>
      </c>
      <c r="C23" s="50"/>
      <c r="D23" s="50"/>
    </row>
    <row r="24" spans="1:5" s="3" customFormat="1" ht="47.25">
      <c r="A24" s="50"/>
      <c r="B24" s="33" t="s">
        <v>48</v>
      </c>
      <c r="C24" s="33" t="s">
        <v>42</v>
      </c>
      <c r="D24" s="33" t="s">
        <v>43</v>
      </c>
    </row>
    <row r="25" spans="1:5" ht="33" customHeight="1">
      <c r="A25" s="17" t="s">
        <v>35</v>
      </c>
      <c r="B25" s="26">
        <v>242310</v>
      </c>
      <c r="C25" s="26">
        <v>241885.3</v>
      </c>
      <c r="D25" s="26">
        <v>237201.1</v>
      </c>
    </row>
    <row r="26" spans="1:5" ht="37.5" customHeight="1">
      <c r="A26" s="17" t="s">
        <v>28</v>
      </c>
      <c r="B26" s="26">
        <v>69842</v>
      </c>
      <c r="C26" s="26">
        <v>70946.2</v>
      </c>
      <c r="D26" s="26">
        <v>68490.7</v>
      </c>
    </row>
    <row r="27" spans="1:5" ht="51.75" customHeight="1">
      <c r="A27" s="17" t="s">
        <v>29</v>
      </c>
      <c r="B27" s="26">
        <v>770.6</v>
      </c>
      <c r="C27" s="26">
        <v>560.29999999999995</v>
      </c>
      <c r="D27" s="26">
        <v>560.29999999999995</v>
      </c>
    </row>
    <row r="28" spans="1:5" ht="38.25" customHeight="1">
      <c r="A28" s="17" t="s">
        <v>30</v>
      </c>
      <c r="B28" s="26">
        <v>1696458.3</v>
      </c>
      <c r="C28" s="26">
        <v>1657094.7</v>
      </c>
      <c r="D28" s="26">
        <v>1613130.6</v>
      </c>
    </row>
    <row r="29" spans="1:5" ht="36" customHeight="1">
      <c r="A29" s="17" t="s">
        <v>36</v>
      </c>
      <c r="B29" s="26">
        <f>268121.6+188.64761</f>
        <v>268310.24760999996</v>
      </c>
      <c r="C29" s="26">
        <v>265494.40000000002</v>
      </c>
      <c r="D29" s="26">
        <v>266082.40000000002</v>
      </c>
    </row>
    <row r="30" spans="1:5" ht="36" customHeight="1">
      <c r="A30" s="17" t="s">
        <v>31</v>
      </c>
      <c r="B30" s="26">
        <v>159117.1</v>
      </c>
      <c r="C30" s="26">
        <v>140931.6</v>
      </c>
      <c r="D30" s="26">
        <v>141673.70000000001</v>
      </c>
    </row>
    <row r="31" spans="1:5" ht="39.75" customHeight="1">
      <c r="A31" s="17" t="s">
        <v>32</v>
      </c>
      <c r="B31" s="26">
        <v>27267.9</v>
      </c>
      <c r="C31" s="26">
        <v>23070.400000000001</v>
      </c>
      <c r="D31" s="26">
        <v>23070.400000000001</v>
      </c>
    </row>
    <row r="32" spans="1:5" ht="35.25" customHeight="1">
      <c r="A32" s="17" t="s">
        <v>37</v>
      </c>
      <c r="B32" s="26">
        <v>409005.4</v>
      </c>
      <c r="C32" s="26">
        <v>356860.3</v>
      </c>
      <c r="D32" s="26">
        <v>364688</v>
      </c>
    </row>
    <row r="33" spans="1:4" ht="51" customHeight="1">
      <c r="A33" s="24" t="s">
        <v>33</v>
      </c>
      <c r="B33" s="25">
        <v>13583.6</v>
      </c>
      <c r="C33" s="25">
        <v>10365.799999999999</v>
      </c>
      <c r="D33" s="25">
        <v>10192.4</v>
      </c>
    </row>
    <row r="34" spans="1:4" ht="78.75">
      <c r="A34" s="24" t="s">
        <v>34</v>
      </c>
      <c r="B34" s="25">
        <v>9748.9</v>
      </c>
      <c r="C34" s="25">
        <v>11168.3</v>
      </c>
      <c r="D34" s="25">
        <v>11827.4</v>
      </c>
    </row>
    <row r="35" spans="1:4" ht="47.25">
      <c r="A35" s="24" t="s">
        <v>38</v>
      </c>
      <c r="B35" s="25">
        <v>1728</v>
      </c>
      <c r="C35" s="25">
        <v>1114</v>
      </c>
      <c r="D35" s="25">
        <v>429</v>
      </c>
    </row>
    <row r="36" spans="1:4" ht="84" customHeight="1">
      <c r="A36" s="24" t="s">
        <v>40</v>
      </c>
      <c r="B36" s="25">
        <v>104.9</v>
      </c>
      <c r="C36" s="25">
        <v>105.5</v>
      </c>
      <c r="D36" s="25">
        <v>105.5</v>
      </c>
    </row>
    <row r="37" spans="1:4" ht="18.75">
      <c r="A37" s="24" t="s">
        <v>24</v>
      </c>
      <c r="B37" s="26">
        <v>12438.6</v>
      </c>
      <c r="C37" s="26">
        <v>7838.2</v>
      </c>
      <c r="D37" s="26">
        <v>7791.7</v>
      </c>
    </row>
    <row r="38" spans="1:4" ht="18.75">
      <c r="A38" s="24" t="s">
        <v>22</v>
      </c>
      <c r="B38" s="26">
        <v>0</v>
      </c>
      <c r="C38" s="26">
        <v>39163.9</v>
      </c>
      <c r="D38" s="26">
        <v>82597.2</v>
      </c>
    </row>
    <row r="39" spans="1:4" ht="18.75">
      <c r="A39" s="8" t="s">
        <v>21</v>
      </c>
      <c r="B39" s="11">
        <f>SUM(B25:B38)</f>
        <v>2910685.5476099998</v>
      </c>
      <c r="C39" s="11">
        <f>SUM(C25:C38)</f>
        <v>2826598.8999999994</v>
      </c>
      <c r="D39" s="11">
        <f t="shared" ref="D39" si="1">SUM(D25:D38)</f>
        <v>2827840.4000000004</v>
      </c>
    </row>
    <row r="40" spans="1:4" ht="26.25" customHeight="1">
      <c r="A40" s="54" t="s">
        <v>11</v>
      </c>
    </row>
    <row r="41" spans="1:4">
      <c r="A41" s="52"/>
      <c r="B41" s="7"/>
    </row>
    <row r="42" spans="1:4">
      <c r="A42" s="53" t="s">
        <v>49</v>
      </c>
      <c r="B42" s="53"/>
      <c r="C42" s="53"/>
      <c r="D42" s="53"/>
    </row>
    <row r="43" spans="1:4" ht="31.5" customHeight="1">
      <c r="A43" s="53"/>
      <c r="B43" s="53"/>
      <c r="C43" s="53"/>
      <c r="D43" s="53"/>
    </row>
    <row r="44" spans="1:4">
      <c r="A44" s="51" t="s">
        <v>10</v>
      </c>
      <c r="B44" s="51" t="s">
        <v>1</v>
      </c>
      <c r="C44" s="51"/>
      <c r="D44" s="51"/>
    </row>
    <row r="45" spans="1:4" ht="47.25">
      <c r="A45" s="51"/>
      <c r="B45" s="33" t="s">
        <v>50</v>
      </c>
      <c r="C45" s="33" t="s">
        <v>42</v>
      </c>
      <c r="D45" s="33" t="s">
        <v>43</v>
      </c>
    </row>
    <row r="46" spans="1:4" ht="18.75">
      <c r="A46" s="17" t="s">
        <v>12</v>
      </c>
      <c r="B46" s="18">
        <v>7338.1</v>
      </c>
      <c r="C46" s="18">
        <v>7183.2</v>
      </c>
      <c r="D46" s="18">
        <v>7136.7</v>
      </c>
    </row>
    <row r="47" spans="1:4" ht="18.75">
      <c r="A47" s="19" t="s">
        <v>13</v>
      </c>
      <c r="B47" s="20">
        <v>655</v>
      </c>
      <c r="C47" s="20">
        <v>655</v>
      </c>
      <c r="D47" s="20">
        <v>655</v>
      </c>
    </row>
    <row r="48" spans="1:4" ht="18.75">
      <c r="A48" s="19" t="s">
        <v>14</v>
      </c>
      <c r="B48" s="35">
        <v>382305.4</v>
      </c>
      <c r="C48" s="35">
        <v>344542.1</v>
      </c>
      <c r="D48" s="35">
        <v>346982.1</v>
      </c>
    </row>
    <row r="49" spans="1:4" ht="63.75">
      <c r="A49" s="21" t="s">
        <v>39</v>
      </c>
      <c r="B49" s="35">
        <v>258664.7</v>
      </c>
      <c r="C49" s="35">
        <v>238819.4</v>
      </c>
      <c r="D49" s="35">
        <v>231608.5</v>
      </c>
    </row>
    <row r="50" spans="1:4" ht="32.25">
      <c r="A50" s="21" t="s">
        <v>16</v>
      </c>
      <c r="B50" s="35">
        <f>286207.97+188.64761</f>
        <v>286396.61760999996</v>
      </c>
      <c r="C50" s="35">
        <v>282482.17</v>
      </c>
      <c r="D50" s="35">
        <v>283070.17</v>
      </c>
    </row>
    <row r="51" spans="1:4" ht="18.75">
      <c r="A51" s="19" t="s">
        <v>17</v>
      </c>
      <c r="B51" s="35">
        <v>194818.98</v>
      </c>
      <c r="C51" s="35">
        <v>176901.78</v>
      </c>
      <c r="D51" s="35">
        <v>177643.88</v>
      </c>
    </row>
    <row r="52" spans="1:4" ht="18.75">
      <c r="A52" s="21" t="s">
        <v>26</v>
      </c>
      <c r="B52" s="35">
        <v>1653734.05</v>
      </c>
      <c r="C52" s="35">
        <v>1613019.95</v>
      </c>
      <c r="D52" s="35">
        <v>1568882.45</v>
      </c>
    </row>
    <row r="53" spans="1:4" ht="48">
      <c r="A53" s="21" t="s">
        <v>15</v>
      </c>
      <c r="B53" s="20">
        <v>31872.7</v>
      </c>
      <c r="C53" s="20">
        <v>33023.800000000003</v>
      </c>
      <c r="D53" s="20">
        <v>33338.300000000003</v>
      </c>
    </row>
    <row r="54" spans="1:4" ht="18.75">
      <c r="A54" s="19" t="s">
        <v>18</v>
      </c>
      <c r="B54" s="20">
        <v>94900</v>
      </c>
      <c r="C54" s="20">
        <f>90807.6+39163.9</f>
        <v>129971.5</v>
      </c>
      <c r="D54" s="20">
        <f>95926.1+82597.2</f>
        <v>178523.3</v>
      </c>
    </row>
    <row r="55" spans="1:4" ht="18.75">
      <c r="A55" s="22" t="s">
        <v>19</v>
      </c>
      <c r="B55" s="23">
        <f>SUM(B46:B54)</f>
        <v>2910685.5476100002</v>
      </c>
      <c r="C55" s="23">
        <f t="shared" ref="C55" si="2">SUM(C46:C54)</f>
        <v>2826598.8999999994</v>
      </c>
      <c r="D55" s="23">
        <f t="shared" ref="D55" si="3">SUM(D46:D54)</f>
        <v>2827840.3999999994</v>
      </c>
    </row>
    <row r="57" spans="1:4">
      <c r="B57" s="9"/>
      <c r="C57" s="9"/>
      <c r="D57" s="9"/>
    </row>
    <row r="59" spans="1:4">
      <c r="B59" s="10"/>
      <c r="C59" s="10"/>
      <c r="D59" s="10"/>
    </row>
    <row r="60" spans="1:4">
      <c r="B60" s="14">
        <f>B39-B55</f>
        <v>0</v>
      </c>
      <c r="C60" s="14">
        <f>C39-C55</f>
        <v>0</v>
      </c>
      <c r="D60" s="14">
        <f t="shared" ref="D60" si="4">D39-D55</f>
        <v>0</v>
      </c>
    </row>
    <row r="62" spans="1:4">
      <c r="B62" s="10"/>
      <c r="C62" s="10"/>
      <c r="D62" s="10"/>
    </row>
    <row r="63" spans="1:4">
      <c r="B63" s="10"/>
      <c r="C63" s="10"/>
      <c r="D63" s="10"/>
    </row>
    <row r="65" spans="2:2">
      <c r="B65" s="14"/>
    </row>
    <row r="67" spans="2:2">
      <c r="B67" s="14"/>
    </row>
  </sheetData>
  <mergeCells count="13">
    <mergeCell ref="A44:A45"/>
    <mergeCell ref="B44:D44"/>
    <mergeCell ref="A19:A20"/>
    <mergeCell ref="A21:D22"/>
    <mergeCell ref="A40:A41"/>
    <mergeCell ref="A42:D43"/>
    <mergeCell ref="A23:A24"/>
    <mergeCell ref="B23:D23"/>
    <mergeCell ref="A2:D2"/>
    <mergeCell ref="A3:D3"/>
    <mergeCell ref="A4:D4"/>
    <mergeCell ref="A6:A7"/>
    <mergeCell ref="B6:D6"/>
  </mergeCells>
  <pageMargins left="0.43307086614173229" right="0.31496062992125984" top="0.27559055118110237" bottom="0.31496062992125984" header="0.11811023622047245" footer="0.11811023622047245"/>
  <pageSetup paperSize="9" scale="89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2021-11-12T08:02:39Z</dcterms:modified>
</cp:coreProperties>
</file>