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65" windowHeight="8835" tabRatio="282"/>
  </bookViews>
  <sheets>
    <sheet name="КП 2023 г." sheetId="13" r:id="rId1"/>
  </sheets>
  <definedNames>
    <definedName name="_xlnm.Print_Titles" localSheetId="0">'КП 2023 г.'!$9:$12</definedName>
    <definedName name="_xlnm.Print_Area" localSheetId="0">'КП 2023 г.'!$A$1:$M$71</definedName>
    <definedName name="округлить" localSheetId="0">#REF!</definedName>
    <definedName name="округлить">#REF!</definedName>
  </definedNames>
  <calcPr calcId="125725"/>
</workbook>
</file>

<file path=xl/calcChain.xml><?xml version="1.0" encoding="utf-8"?>
<calcChain xmlns="http://schemas.openxmlformats.org/spreadsheetml/2006/main">
  <c r="G19" i="13"/>
  <c r="G22"/>
  <c r="G39" s="1"/>
  <c r="G44"/>
  <c r="G62" s="1"/>
  <c r="G63" l="1"/>
  <c r="G36" l="1"/>
  <c r="G35" s="1"/>
  <c r="G34"/>
  <c r="G32" l="1"/>
</calcChain>
</file>

<file path=xl/sharedStrings.xml><?xml version="1.0" encoding="utf-8"?>
<sst xmlns="http://schemas.openxmlformats.org/spreadsheetml/2006/main" count="419" uniqueCount="125">
  <si>
    <t>Х</t>
  </si>
  <si>
    <t>№</t>
  </si>
  <si>
    <t>Наименование основного мероприятия, ВЦП, мероприятия, контрольного события программы</t>
  </si>
  <si>
    <t>Срок начала реализации</t>
  </si>
  <si>
    <t>Срок окончания реализации (дата контрольного события)</t>
  </si>
  <si>
    <t>Объем ресурсного обеспечения на очередной финансовый год, тыс. руб.</t>
  </si>
  <si>
    <t>График реализации на очередной финансовый год, квартал</t>
  </si>
  <si>
    <t>1.</t>
  </si>
  <si>
    <t>X</t>
  </si>
  <si>
    <t>2.</t>
  </si>
  <si>
    <t>Итого по подпрограмме 1</t>
  </si>
  <si>
    <t>Итого по подпрограмме 2</t>
  </si>
  <si>
    <t>Всего по программе:</t>
  </si>
  <si>
    <t>Подпрограмма 2 «Повышение безопасности дорожного движения»</t>
  </si>
  <si>
    <t>Подпрограмма 1 «Развитие транспортной инфраструктуры и транспортного обслуживания населения»</t>
  </si>
  <si>
    <t xml:space="preserve">Комплексный план действий по реализации муниципальной программы </t>
  </si>
  <si>
    <t>V</t>
  </si>
  <si>
    <t>Согласовано:</t>
  </si>
  <si>
    <t>Руководитель Финансового управления</t>
  </si>
  <si>
    <t>С.К. Росликова</t>
  </si>
  <si>
    <t>2.1</t>
  </si>
  <si>
    <t>3.1</t>
  </si>
  <si>
    <t>3.2</t>
  </si>
  <si>
    <t>Основное мероприятие 1.2.                                                          Содержание автомобильных дорог общего пользования местного значения</t>
  </si>
  <si>
    <t>Мероприятие 1.3.1. Пассажирские воздушные перевозки</t>
  </si>
  <si>
    <t>Основное меропритие 2.1.  Мероприятия, направленные на предупреждение опасного поведения участников дорожного движения</t>
  </si>
  <si>
    <t>Мероприятие 2.1.2.  Обслуживание, изготовление и монтаж знаков дорожного движения</t>
  </si>
  <si>
    <t>Мероприятие 2.1.3. Техническое обслуживание светофорных объектов</t>
  </si>
  <si>
    <t xml:space="preserve">Управление жилищно - коммунального хозяйства </t>
  </si>
  <si>
    <t>Основное мероприятие 2.3. Профилактика правонарушений в общественных местах и на улице</t>
  </si>
  <si>
    <t>Мероприятие 2.1.1. Обслуживание и обустройство улично-дорожной сети «искусственными неровностями», обновление существующей и нанесение  новой дорожной разметки, выполнение работ по обустройству пешеходными ограждениями зон пешеходных переходов, на участках улично-дорожной сети г. Усинска, выполнение работ по изготовлению и монтажу выносных консолей</t>
  </si>
  <si>
    <t xml:space="preserve">Мероприятие 2.1.4. Обеспечение безопасности дорожного движения внутрипоселковых  дорог
</t>
  </si>
  <si>
    <t xml:space="preserve"> Полетова Т.Н., руководитель территориального органа</t>
  </si>
  <si>
    <t>Основное мероприятие 1.6. Приведение в нормативное состояние внутрипоселковых  дорог</t>
  </si>
  <si>
    <t xml:space="preserve">Беляев А.В., руководитель территориального органа
</t>
  </si>
  <si>
    <t>Администрация                 с.Усть - Лыжа</t>
  </si>
  <si>
    <t xml:space="preserve">Контрольное событие №1                                                         Ремонт  2050 метров автомобильной дороги ул. Центральная, с. Усть -Лыжа </t>
  </si>
  <si>
    <t>4</t>
  </si>
  <si>
    <t xml:space="preserve">Голенастов В.А., руководитель </t>
  </si>
  <si>
    <t>Контрольное событие № 1                                                     Оборудование и содержание ледовых переправ - 4,95 км., содержание зимних автомобильных дорог- 133,85 км</t>
  </si>
  <si>
    <t>Основное мероприятие 1.4. Реализация мероприятий по приведению в нормативное состояние автомобильных дорог местного значения и улиц в населенных пунктах административных центров муниципальных районов и городских (муниципальных) округов Ресчпублики Коми</t>
  </si>
  <si>
    <t>01.04.2022 год</t>
  </si>
  <si>
    <t>31.08.2022 год</t>
  </si>
  <si>
    <t>5</t>
  </si>
  <si>
    <t>Контрольное событие №1                                                         Ремонт подъезда к Водозабору на р. Уса</t>
  </si>
  <si>
    <t>Наименование, единица измерения</t>
  </si>
  <si>
    <t>Значение</t>
  </si>
  <si>
    <t>Доля протяженности улиц г. Усинска, отвечающих нормативным требованиям, % в год</t>
  </si>
  <si>
    <t>Доля протяженности внутрипоселковых дорог отвечающих нормативным требованиям, в общей протяженности внутрипоселковых дорог, % в год</t>
  </si>
  <si>
    <t>Основное мероприятие 1.5. Реализация отдельных мероприятий регионального проекта «Дорожная сеть» в части приведения в нормативное состояние автомобильных дорог местного значения и улиц в населенных пунктах административных центров муниципальных образований (R1)</t>
  </si>
  <si>
    <t>Доля протяженности улиц г.Усинска, отвечающих нормативным требованиям, % в год</t>
  </si>
  <si>
    <t xml:space="preserve">Контрольное событие №1                                                         </t>
  </si>
  <si>
    <t>6</t>
  </si>
  <si>
    <t>Мероприятие 1.7.1. Выполнение работ по ремонту дорожного полотна и замене дорожных знаков на автомобильной дороге подъезд к водозабору на р. Усе (от автомобильной дороги Усть-Уса-Усинск от поворота на Харьягинский-Усинск, исключая городскую черту г. Усинска)</t>
  </si>
  <si>
    <t>Доля протяженности автомобильных дорог общего пользования местного значения, отвечающих нормативным требованиям, процент</t>
  </si>
  <si>
    <t>Основное мероприятие 1.7. Реализация проекта «Народный бюджет» в сфере дорожной деятельности</t>
  </si>
  <si>
    <t>Контрольное событие №1                                       Ремонт  автомобильных дорог местного значения и улиц не менее 4,997 км</t>
  </si>
  <si>
    <t>Ответственный исполнитель</t>
  </si>
  <si>
    <t>Ожидаемый непосредственный результат (краткое описание)</t>
  </si>
  <si>
    <t>01.05.2023 год</t>
  </si>
  <si>
    <t>31.08.2023 год</t>
  </si>
  <si>
    <t>Количество ледовых переправ и зимних автомобильных дорог общего пользования местного значения отвечающих нормативным требованиям, единиц.</t>
  </si>
  <si>
    <t>Доля протяженности автомобильных дорог общего пользования местного значения, отвечающих нормативным требованиям, в общей протяженности автомобильных дорог общего пользования местного значения, %</t>
  </si>
  <si>
    <t>Транспортная подвижность населения на автомобильном, воздушном и водном транспорте, поездок/чел., в год</t>
  </si>
  <si>
    <t>Проектные мероприятия</t>
  </si>
  <si>
    <t>Процессные мероприятия</t>
  </si>
  <si>
    <t>Целевой индикатор и показатель</t>
  </si>
  <si>
    <t>УТВЕРЖДЕНО</t>
  </si>
  <si>
    <t>Заместитель руководителя администрации МО ГО «Усинск»</t>
  </si>
  <si>
    <t>_____________________________/В.Г. Руденко</t>
  </si>
  <si>
    <t>Заместитель главы администрации округа «Усинск»</t>
  </si>
  <si>
    <t>5.1.</t>
  </si>
  <si>
    <t xml:space="preserve">5.2. </t>
  </si>
  <si>
    <t xml:space="preserve">5.3. </t>
  </si>
  <si>
    <t>5.4.</t>
  </si>
  <si>
    <t>Обслуживание, замена  и текущий ремонт дорожных знаков.</t>
  </si>
  <si>
    <t>Мероприятие 1.2.1. Содержание автомобильных дорог общего пользования местного значения за счет средств бюджета муниципального округа «Усинск» Республики Коми (содержание «Подъезда к водозабору на р. Усе (от автомобильной дороги Усть-Уса - Усинск от поворота на Харьягинский - Усинск, исключая городскую черту г. Усинска)», «Подъезд к д. Акись (от автомобильной дороги «Акись - Ошкурья»), «Подъезд к д. Новикбож (от автомобильной дороги «Усть-Уса - Харьягинский»)</t>
  </si>
  <si>
    <t>Основное мероприятие 1.3. Транспортное обслуживание населения в границах муниципального округа «Усинск»</t>
  </si>
  <si>
    <t>Задача 1. Развитие современной транспортной системы, обеспечивающей повышение доступности и безопасности услуг транспортного комплекса</t>
  </si>
  <si>
    <t>Основное мероприятие 1.1. Оборудование и содержание ледовых переправ и зимних автомобильных дорог общего пользования местного значения</t>
  </si>
  <si>
    <t>Мероприятие 1.3.2. Организация обслуживания населения автомобильным и речным транспортом на территории муниципального округа «Усинск»</t>
  </si>
  <si>
    <t>Задача 2. Снижение количества лиц, погибших в дорожно - транспортных происшествий</t>
  </si>
  <si>
    <t xml:space="preserve">Покупка видеосигнала с камер АПК «Безопасный город». </t>
  </si>
  <si>
    <t xml:space="preserve">Мероприятие 2.1.9. Мероприятия по выполнению требований по обеспечению транспортной безопасности
</t>
  </si>
  <si>
    <t>Оборудование и содержание ледовых переправ и зимних автомобильных дорог общего пользования местного значения.</t>
  </si>
  <si>
    <t>Содержание автомобильных дорог общего пользования местного значения</t>
  </si>
  <si>
    <t xml:space="preserve">Перевозка пассажиров и багажа автомобильным транпортом и речным транспортом </t>
  </si>
  <si>
    <t xml:space="preserve">Обслуживание  светофорных объектов </t>
  </si>
  <si>
    <t>Исполнение требований по обеспечению транспортной безопасности</t>
  </si>
  <si>
    <t>Перевозка пассажиров и багажа воздушным транпортом.</t>
  </si>
  <si>
    <t>Контрольное событие № 2                                        Софинансирование из Республиканского бюджета на содержание автомобильных дорог общего пользования местного значения - 99%</t>
  </si>
  <si>
    <t xml:space="preserve">Контрольное событие № 3                                                             Доля фактически выполненных рейсов, утвержденных транспортной схемой внутримуниципальных пассажирских перевозок воздушным транспортом в труднодоступные населенные пункты не менее 90 %
</t>
  </si>
  <si>
    <t>Контрольное событие № 4                                 Транспортная подвижность населения на автомобильном транспорте в общей численности населения (количество поездок на 1 чел.) не менее 7 поездок в год</t>
  </si>
  <si>
    <t>Контрольное событие № 5                                                  Доля фактически выполненных рейсов, утвержденных расписанием внутримуниципальных пассажирских перевозок речным транспортом в труднодоступные населенные пункты не менее 95%</t>
  </si>
  <si>
    <t>6.</t>
  </si>
  <si>
    <t xml:space="preserve"> Полетова Т.Н., Нуртдинов Р.Р., руководители территориальных органов</t>
  </si>
  <si>
    <t>«Развитие транспортной системы» на 2025 год</t>
  </si>
  <si>
    <t>Основное мероприятие 2.2. Мероприятия, направленные на предупреждение детского травматизма</t>
  </si>
  <si>
    <t>Контрольное событие № 11                                   Обслуживание светофорных объектов  в с. Усть-Уса</t>
  </si>
  <si>
    <t xml:space="preserve">Основное мероприятие 1.8. Приобретение подвижного состава для осуществления пассажирских перевозок </t>
  </si>
  <si>
    <t>Контрольное событие № 8                                       Нанесение горизонтальной дорожной разметки, обслуживание искусственных неровностей на проезжей части городских дорог</t>
  </si>
  <si>
    <t xml:space="preserve"> Нанесение разметки пешеходных переходов, горизонтальной дорожной разметки, обслуживание искусственных неровностей на проезжей части</t>
  </si>
  <si>
    <t>Обслуживание светофорных объектов</t>
  </si>
  <si>
    <t xml:space="preserve">5.5. </t>
  </si>
  <si>
    <t>Контрольное событие № 12                                                   Разработка плана реализации обеспечения ТБ ОТИ (мост через р. Седью)</t>
  </si>
  <si>
    <t>Контрольное событие № 13
Приобретение схем (макетов) безопасных маршрутов в кол-ве 2-х шт.</t>
  </si>
  <si>
    <t>Приобретение водометного катера  КС-162 для осуществления пассажирских перевозок речным транспортом в труднодоступные населенные пункты</t>
  </si>
  <si>
    <t xml:space="preserve">Контрольное событие № 6                                                             Проведение закупочной процедуры
</t>
  </si>
  <si>
    <t>«____»______________2025 г.</t>
  </si>
  <si>
    <t xml:space="preserve">Руководитель Управления экономического развития, прогнозирования и инвестиционной политики </t>
  </si>
  <si>
    <t>Л.В. Кравчун</t>
  </si>
  <si>
    <r>
      <t>Контрольное событие № 7                                        Выполнение работ по нанесению разметки пешеходных переходов общей площадью не менее 2374 м</t>
    </r>
    <r>
      <rPr>
        <i/>
        <vertAlign val="superscript"/>
        <sz val="9"/>
        <rFont val="Times New Roman"/>
        <family val="1"/>
        <charset val="204"/>
      </rPr>
      <t>2</t>
    </r>
  </si>
  <si>
    <t>Контрольное событие № 9                                     Обслуживание и текущий ремонт дорожных знаков в количестве не менее 896 ед.</t>
  </si>
  <si>
    <t>Контрольное событие № 10                                             Обслуживание светофорных объектов в количестве не менее 130 ед.</t>
  </si>
  <si>
    <t>Покупка схем (макетов) безопасных маршрутов для образовательных учреждений</t>
  </si>
  <si>
    <t>Контрольное событие № 14                                          Приобретение услуг по предоставлению видеосигнала системы аппаратно-программного комплекса «Безопасный город» с 71 камеры</t>
  </si>
  <si>
    <t>Голенастов В.А., руководитель 
УЖКХ</t>
  </si>
  <si>
    <t>Игумнова А.Л., начальник 
ОТиС</t>
  </si>
  <si>
    <t>Ю.А. Орлов
руководитель
УО</t>
  </si>
  <si>
    <t>Смертность от дорожно - транспортных происшествий, случаев на 100 тыс. населения</t>
  </si>
  <si>
    <r>
      <t xml:space="preserve">«____» </t>
    </r>
    <r>
      <rPr>
        <u/>
        <sz val="14"/>
        <color theme="1"/>
        <rFont val="Times New Roman"/>
        <family val="1"/>
        <charset val="204"/>
      </rPr>
      <t xml:space="preserve">   январь   </t>
    </r>
    <r>
      <rPr>
        <sz val="14"/>
        <color theme="1"/>
        <rFont val="Times New Roman"/>
        <family val="1"/>
        <charset val="204"/>
      </rPr>
      <t>2025 г.</t>
    </r>
  </si>
  <si>
    <t>Начальник 
отдела транспорта и связи</t>
  </si>
  <si>
    <t>А.Л. Игумнова</t>
  </si>
  <si>
    <t>Дорожно-транспортные происшествия, единиц</t>
  </si>
  <si>
    <t>7.</t>
  </si>
</sst>
</file>

<file path=xl/styles.xml><?xml version="1.0" encoding="utf-8"?>
<styleSheet xmlns="http://schemas.openxmlformats.org/spreadsheetml/2006/main">
  <numFmts count="6">
    <numFmt numFmtId="164" formatCode="_-* #,##0.00\ _₽_-;\-* #,##0.00\ _₽_-;_-* &quot;-&quot;??\ _₽_-;_-@_-"/>
    <numFmt numFmtId="165" formatCode="0.0"/>
    <numFmt numFmtId="166" formatCode="#,##0.0"/>
    <numFmt numFmtId="167" formatCode="_-* #,##0.0\ _₽_-;\-* #,##0.0\ _₽_-;_-* &quot;-&quot;??\ _₽_-;_-@_-"/>
    <numFmt numFmtId="168" formatCode="#,##0.0_ ;\-#,##0.0\ "/>
    <numFmt numFmtId="169" formatCode="0000"/>
  </numFmts>
  <fonts count="20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i/>
      <vertAlign val="superscript"/>
      <sz val="9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u/>
      <sz val="14"/>
      <color theme="1"/>
      <name val="Times New Roman"/>
      <family val="1"/>
      <charset val="204"/>
    </font>
    <font>
      <sz val="11"/>
      <color theme="1"/>
      <name val="Trebuchet MS"/>
      <family val="2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6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0" fontId="15" fillId="0" borderId="0"/>
    <xf numFmtId="0" fontId="15" fillId="0" borderId="0"/>
    <xf numFmtId="4" fontId="16" fillId="0" borderId="5">
      <alignment horizontal="right" vertical="top" shrinkToFit="1"/>
    </xf>
    <xf numFmtId="0" fontId="15" fillId="0" borderId="0"/>
  </cellStyleXfs>
  <cellXfs count="99">
    <xf numFmtId="0" fontId="0" fillId="0" borderId="0" xfId="0"/>
    <xf numFmtId="0" fontId="4" fillId="0" borderId="0" xfId="2" applyFont="1"/>
    <xf numFmtId="0" fontId="8" fillId="0" borderId="0" xfId="2"/>
    <xf numFmtId="0" fontId="4" fillId="2" borderId="0" xfId="2" applyFont="1" applyFill="1"/>
    <xf numFmtId="0" fontId="11" fillId="0" borderId="0" xfId="2" applyFont="1"/>
    <xf numFmtId="0" fontId="3" fillId="0" borderId="0" xfId="2" applyFont="1"/>
    <xf numFmtId="0" fontId="8" fillId="0" borderId="0" xfId="2" applyAlignment="1">
      <alignment horizontal="center" vertical="center"/>
    </xf>
    <xf numFmtId="168" fontId="5" fillId="0" borderId="1" xfId="3" applyNumberFormat="1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14" fontId="1" fillId="0" borderId="1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vertical="center" wrapText="1"/>
    </xf>
    <xf numFmtId="167" fontId="5" fillId="0" borderId="1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vertical="center" wrapText="1"/>
    </xf>
    <xf numFmtId="49" fontId="5" fillId="0" borderId="1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vertical="top" wrapText="1"/>
    </xf>
    <xf numFmtId="0" fontId="5" fillId="0" borderId="1" xfId="2" applyNumberFormat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vertical="top" wrapText="1"/>
    </xf>
    <xf numFmtId="0" fontId="10" fillId="0" borderId="1" xfId="2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vertical="center" wrapText="1"/>
    </xf>
    <xf numFmtId="0" fontId="7" fillId="0" borderId="0" xfId="2" applyFont="1"/>
    <xf numFmtId="0" fontId="7" fillId="0" borderId="0" xfId="2" applyFont="1" applyAlignment="1">
      <alignment horizontal="center" vertical="center"/>
    </xf>
    <xf numFmtId="0" fontId="7" fillId="0" borderId="4" xfId="2" applyFont="1" applyBorder="1"/>
    <xf numFmtId="0" fontId="7" fillId="0" borderId="0" xfId="2" applyFont="1" applyBorder="1"/>
    <xf numFmtId="0" fontId="7" fillId="0" borderId="0" xfId="2" applyFont="1" applyAlignment="1">
      <alignment vertical="top"/>
    </xf>
    <xf numFmtId="0" fontId="12" fillId="0" borderId="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left" vertical="center" wrapText="1"/>
    </xf>
    <xf numFmtId="166" fontId="12" fillId="0" borderId="1" xfId="2" applyNumberFormat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vertical="top" wrapText="1"/>
    </xf>
    <xf numFmtId="0" fontId="5" fillId="0" borderId="1" xfId="2" applyFont="1" applyFill="1" applyBorder="1" applyAlignment="1">
      <alignment horizontal="center" wrapText="1"/>
    </xf>
    <xf numFmtId="166" fontId="1" fillId="0" borderId="1" xfId="2" applyNumberFormat="1" applyFont="1" applyFill="1" applyBorder="1" applyAlignment="1">
      <alignment horizontal="center" vertical="center" wrapText="1"/>
    </xf>
    <xf numFmtId="166" fontId="5" fillId="0" borderId="1" xfId="3" applyNumberFormat="1" applyFont="1" applyFill="1" applyBorder="1" applyAlignment="1">
      <alignment horizontal="center" vertical="center" wrapText="1"/>
    </xf>
    <xf numFmtId="167" fontId="10" fillId="0" borderId="1" xfId="3" applyNumberFormat="1" applyFont="1" applyFill="1" applyBorder="1" applyAlignment="1">
      <alignment vertical="center" wrapText="1"/>
    </xf>
    <xf numFmtId="168" fontId="10" fillId="0" borderId="1" xfId="3" applyNumberFormat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left" vertical="center" wrapText="1"/>
    </xf>
    <xf numFmtId="165" fontId="1" fillId="0" borderId="1" xfId="0" applyNumberFormat="1" applyFont="1" applyFill="1" applyBorder="1" applyAlignment="1">
      <alignment horizontal="center" vertical="center" wrapText="1" shrinkToFit="1"/>
    </xf>
    <xf numFmtId="16" fontId="5" fillId="0" borderId="1" xfId="2" applyNumberFormat="1" applyFont="1" applyFill="1" applyBorder="1" applyAlignment="1">
      <alignment horizontal="center" vertical="center" wrapText="1"/>
    </xf>
    <xf numFmtId="169" fontId="5" fillId="0" borderId="1" xfId="2" applyNumberFormat="1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vertical="center" wrapText="1"/>
    </xf>
    <xf numFmtId="0" fontId="5" fillId="0" borderId="1" xfId="2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7" fillId="2" borderId="0" xfId="2" applyFont="1" applyFill="1" applyAlignment="1">
      <alignment horizontal="right" vertical="center"/>
    </xf>
    <xf numFmtId="0" fontId="7" fillId="0" borderId="0" xfId="2" applyFont="1" applyAlignment="1">
      <alignment horizontal="right" vertical="center"/>
    </xf>
    <xf numFmtId="0" fontId="1" fillId="0" borderId="1" xfId="2" applyFont="1" applyBorder="1" applyAlignment="1">
      <alignment horizontal="center" vertical="center" wrapText="1"/>
    </xf>
    <xf numFmtId="0" fontId="7" fillId="0" borderId="0" xfId="2" applyFont="1" applyAlignment="1">
      <alignment horizontal="right" vertical="center"/>
    </xf>
    <xf numFmtId="0" fontId="7" fillId="2" borderId="0" xfId="2" applyFont="1" applyFill="1" applyAlignment="1">
      <alignment horizontal="right" vertical="center"/>
    </xf>
    <xf numFmtId="0" fontId="8" fillId="0" borderId="1" xfId="2" applyFill="1" applyBorder="1"/>
    <xf numFmtId="0" fontId="1" fillId="0" borderId="1" xfId="2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vertical="center" wrapText="1"/>
    </xf>
    <xf numFmtId="0" fontId="18" fillId="0" borderId="0" xfId="2" applyFont="1"/>
    <xf numFmtId="0" fontId="1" fillId="0" borderId="1" xfId="2" applyFont="1" applyBorder="1" applyAlignment="1">
      <alignment horizontal="center" vertical="center"/>
    </xf>
    <xf numFmtId="0" fontId="7" fillId="0" borderId="0" xfId="2" applyFont="1" applyAlignment="1"/>
    <xf numFmtId="0" fontId="5" fillId="2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7" fillId="0" borderId="1" xfId="2" applyFont="1" applyBorder="1" applyAlignment="1">
      <alignment vertical="center" wrapText="1"/>
    </xf>
    <xf numFmtId="0" fontId="7" fillId="2" borderId="0" xfId="2" applyFont="1" applyFill="1"/>
    <xf numFmtId="0" fontId="5" fillId="0" borderId="1" xfId="2" applyFont="1" applyBorder="1" applyAlignment="1">
      <alignment horizontal="center" vertical="center" wrapText="1"/>
    </xf>
    <xf numFmtId="0" fontId="0" fillId="0" borderId="0" xfId="2" applyFont="1" applyAlignment="1">
      <alignment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166" fontId="8" fillId="0" borderId="0" xfId="2" applyNumberFormat="1"/>
    <xf numFmtId="14" fontId="5" fillId="0" borderId="1" xfId="2" applyNumberFormat="1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left" vertical="center" wrapText="1"/>
    </xf>
    <xf numFmtId="0" fontId="7" fillId="0" borderId="4" xfId="2" applyFont="1" applyBorder="1" applyAlignment="1"/>
    <xf numFmtId="0" fontId="19" fillId="0" borderId="1" xfId="0" applyFont="1" applyFill="1" applyBorder="1" applyAlignment="1">
      <alignment horizontal="center" vertical="center" wrapText="1"/>
    </xf>
    <xf numFmtId="165" fontId="1" fillId="0" borderId="1" xfId="2" applyNumberFormat="1" applyFont="1" applyFill="1" applyBorder="1" applyAlignment="1">
      <alignment horizontal="center" vertical="center"/>
    </xf>
    <xf numFmtId="0" fontId="7" fillId="0" borderId="0" xfId="2" applyFont="1" applyAlignment="1">
      <alignment horizontal="left" vertical="top" wrapText="1"/>
    </xf>
    <xf numFmtId="0" fontId="7" fillId="0" borderId="0" xfId="2" applyFont="1" applyAlignment="1"/>
    <xf numFmtId="0" fontId="1" fillId="0" borderId="2" xfId="2" applyFont="1" applyBorder="1" applyAlignment="1">
      <alignment horizontal="center" vertical="center" wrapText="1"/>
    </xf>
    <xf numFmtId="0" fontId="1" fillId="0" borderId="9" xfId="2" applyFont="1" applyBorder="1" applyAlignment="1">
      <alignment horizontal="center" vertical="center" wrapText="1"/>
    </xf>
    <xf numFmtId="0" fontId="1" fillId="0" borderId="3" xfId="2" applyFont="1" applyBorder="1" applyAlignment="1">
      <alignment horizontal="center" vertical="center" wrapText="1"/>
    </xf>
    <xf numFmtId="0" fontId="1" fillId="0" borderId="6" xfId="2" applyFont="1" applyBorder="1" applyAlignment="1">
      <alignment horizontal="left" vertical="center" wrapText="1"/>
    </xf>
    <xf numFmtId="0" fontId="1" fillId="0" borderId="7" xfId="2" applyFont="1" applyBorder="1" applyAlignment="1">
      <alignment horizontal="left" vertical="center" wrapText="1"/>
    </xf>
    <xf numFmtId="0" fontId="1" fillId="0" borderId="8" xfId="2" applyFont="1" applyBorder="1" applyAlignment="1">
      <alignment horizontal="left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2" applyFont="1" applyAlignment="1">
      <alignment horizontal="left"/>
    </xf>
    <xf numFmtId="0" fontId="7" fillId="0" borderId="0" xfId="2" applyFont="1" applyAlignment="1">
      <alignment horizontal="left" wrapText="1"/>
    </xf>
    <xf numFmtId="0" fontId="1" fillId="0" borderId="2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3" fillId="0" borderId="0" xfId="2" applyFont="1"/>
    <xf numFmtId="0" fontId="14" fillId="0" borderId="0" xfId="2" applyFont="1" applyBorder="1" applyAlignment="1">
      <alignment horizontal="center" vertical="center"/>
    </xf>
    <xf numFmtId="0" fontId="5" fillId="0" borderId="2" xfId="2" applyFont="1" applyFill="1" applyBorder="1" applyAlignment="1">
      <alignment horizontal="left" vertical="center" wrapText="1"/>
    </xf>
    <xf numFmtId="0" fontId="5" fillId="0" borderId="9" xfId="2" applyFont="1" applyFill="1" applyBorder="1" applyAlignment="1">
      <alignment horizontal="left" vertical="center" wrapText="1"/>
    </xf>
    <xf numFmtId="0" fontId="5" fillId="0" borderId="3" xfId="2" applyFont="1" applyFill="1" applyBorder="1" applyAlignment="1">
      <alignment horizontal="left" vertical="center" wrapText="1"/>
    </xf>
    <xf numFmtId="0" fontId="1" fillId="2" borderId="2" xfId="2" applyFont="1" applyFill="1" applyBorder="1" applyAlignment="1">
      <alignment horizontal="center" vertical="center" wrapText="1"/>
    </xf>
    <xf numFmtId="0" fontId="1" fillId="2" borderId="9" xfId="2" applyFont="1" applyFill="1" applyBorder="1" applyAlignment="1">
      <alignment horizontal="center" vertical="center" wrapText="1"/>
    </xf>
    <xf numFmtId="0" fontId="1" fillId="2" borderId="3" xfId="2" applyFont="1" applyFill="1" applyBorder="1" applyAlignment="1">
      <alignment horizontal="center" vertical="center" wrapText="1"/>
    </xf>
    <xf numFmtId="0" fontId="1" fillId="2" borderId="2" xfId="2" applyFont="1" applyFill="1" applyBorder="1" applyAlignment="1">
      <alignment horizontal="center" vertical="center"/>
    </xf>
    <xf numFmtId="0" fontId="1" fillId="2" borderId="9" xfId="2" applyFont="1" applyFill="1" applyBorder="1" applyAlignment="1">
      <alignment horizontal="center" vertical="center"/>
    </xf>
    <xf numFmtId="0" fontId="1" fillId="2" borderId="3" xfId="2" applyFont="1" applyFill="1" applyBorder="1" applyAlignment="1">
      <alignment horizontal="center" vertical="center"/>
    </xf>
  </cellXfs>
  <cellStyles count="11">
    <cellStyle name="ex63" xfId="9"/>
    <cellStyle name="Обычный" xfId="0" builtinId="0"/>
    <cellStyle name="Обычный 2" xfId="1"/>
    <cellStyle name="Обычный 2 2" xfId="2"/>
    <cellStyle name="Обычный 2 3" xfId="8"/>
    <cellStyle name="Обычный 2 4" xfId="10"/>
    <cellStyle name="Обычный 2 5" xfId="7"/>
    <cellStyle name="Обычный 3" xfId="4"/>
    <cellStyle name="Обычный 4" xfId="5"/>
    <cellStyle name="Финансовый 2" xfId="3"/>
    <cellStyle name="Финансовый 3" xfId="6"/>
  </cellStyles>
  <dxfs count="0"/>
  <tableStyles count="0" defaultTableStyle="TableStyleMedium2" defaultPivotStyle="PivotStyleLight16"/>
  <colors>
    <mruColors>
      <color rgb="FF99FF99"/>
      <color rgb="FFFFCCFF"/>
      <color rgb="FF9966FF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966FF"/>
    <pageSetUpPr fitToPage="1"/>
  </sheetPr>
  <dimension ref="A1:N74"/>
  <sheetViews>
    <sheetView tabSelected="1" view="pageBreakPreview" topLeftCell="A52" zoomScaleNormal="85" zoomScaleSheetLayoutView="100" workbookViewId="0">
      <selection activeCell="A60" sqref="A60"/>
    </sheetView>
  </sheetViews>
  <sheetFormatPr defaultColWidth="8.85546875" defaultRowHeight="15"/>
  <cols>
    <col min="1" max="1" width="7.7109375" style="6" customWidth="1"/>
    <col min="2" max="2" width="41.7109375" style="2" customWidth="1"/>
    <col min="3" max="3" width="19.85546875" style="2" customWidth="1"/>
    <col min="4" max="4" width="20.42578125" style="2" customWidth="1"/>
    <col min="5" max="5" width="13.5703125" style="2" customWidth="1"/>
    <col min="6" max="6" width="14.28515625" style="2" customWidth="1"/>
    <col min="7" max="7" width="23.5703125" style="2" customWidth="1"/>
    <col min="8" max="10" width="8.85546875" style="2" customWidth="1"/>
    <col min="11" max="11" width="8.7109375" style="2" customWidth="1"/>
    <col min="12" max="12" width="25.42578125" style="2" customWidth="1"/>
    <col min="13" max="13" width="12.28515625" style="2" customWidth="1"/>
    <col min="14" max="16384" width="8.85546875" style="2"/>
  </cols>
  <sheetData>
    <row r="1" spans="1:13" ht="24" customHeight="1">
      <c r="A1" s="44"/>
      <c r="B1" s="42"/>
      <c r="C1" s="44"/>
      <c r="D1" s="44"/>
      <c r="F1" s="20"/>
      <c r="G1" s="20"/>
      <c r="H1" s="20"/>
      <c r="I1" s="20"/>
      <c r="J1" s="20"/>
      <c r="K1" s="20"/>
      <c r="L1" s="20"/>
      <c r="M1" s="44" t="s">
        <v>67</v>
      </c>
    </row>
    <row r="2" spans="1:13" ht="19.899999999999999" customHeight="1">
      <c r="A2" s="45"/>
      <c r="B2" s="45"/>
      <c r="C2" s="45"/>
      <c r="D2" s="45"/>
      <c r="F2" s="20"/>
      <c r="G2" s="56"/>
      <c r="H2" s="56"/>
      <c r="I2" s="56"/>
      <c r="J2" s="56"/>
      <c r="K2" s="20"/>
      <c r="L2" s="20"/>
      <c r="M2" s="45" t="s">
        <v>70</v>
      </c>
    </row>
    <row r="3" spans="1:13" ht="34.9" customHeight="1">
      <c r="A3" s="45"/>
      <c r="B3" s="45"/>
      <c r="C3" s="45"/>
      <c r="D3" s="45"/>
      <c r="F3" s="20"/>
      <c r="G3" s="56"/>
      <c r="H3" s="56"/>
      <c r="I3" s="56"/>
      <c r="J3" s="56"/>
      <c r="K3" s="20"/>
      <c r="L3" s="20"/>
      <c r="M3" s="45" t="s">
        <v>69</v>
      </c>
    </row>
    <row r="4" spans="1:13" ht="27.6" customHeight="1">
      <c r="A4" s="45"/>
      <c r="B4" s="45"/>
      <c r="C4" s="45"/>
      <c r="D4" s="41"/>
      <c r="F4" s="20"/>
      <c r="G4" s="56"/>
      <c r="H4" s="56"/>
      <c r="I4" s="56"/>
      <c r="J4" s="56"/>
      <c r="K4" s="20"/>
      <c r="L4" s="20"/>
      <c r="M4" s="45" t="s">
        <v>108</v>
      </c>
    </row>
    <row r="5" spans="1:13" ht="18" hidden="1" customHeight="1">
      <c r="A5" s="3"/>
      <c r="B5" s="3"/>
      <c r="F5" s="20"/>
      <c r="G5" s="20"/>
      <c r="H5" s="20"/>
      <c r="I5" s="20"/>
      <c r="J5" s="20"/>
      <c r="K5" s="20"/>
      <c r="L5" s="20"/>
      <c r="M5" s="44" t="s">
        <v>67</v>
      </c>
    </row>
    <row r="6" spans="1:13" ht="25.9" hidden="1" customHeight="1">
      <c r="A6" s="1"/>
      <c r="B6" s="1"/>
      <c r="F6" s="20"/>
      <c r="G6" s="56"/>
      <c r="H6" s="56"/>
      <c r="I6" s="56"/>
      <c r="J6" s="56"/>
      <c r="K6" s="20"/>
      <c r="L6" s="20"/>
      <c r="M6" s="45" t="s">
        <v>68</v>
      </c>
    </row>
    <row r="7" spans="1:13" ht="34.15" customHeight="1">
      <c r="A7" s="87" t="s">
        <v>15</v>
      </c>
      <c r="B7" s="87"/>
      <c r="C7" s="88"/>
      <c r="D7" s="88"/>
      <c r="E7" s="88"/>
      <c r="F7" s="89"/>
      <c r="G7" s="89"/>
      <c r="H7" s="89"/>
      <c r="I7" s="89"/>
      <c r="J7" s="89"/>
      <c r="K7" s="87"/>
      <c r="L7" s="49"/>
      <c r="M7" s="49"/>
    </row>
    <row r="8" spans="1:13" ht="23.45" customHeight="1">
      <c r="A8" s="89" t="s">
        <v>96</v>
      </c>
      <c r="B8" s="89"/>
      <c r="C8" s="89"/>
      <c r="D8" s="89"/>
      <c r="E8" s="89"/>
      <c r="F8" s="89"/>
      <c r="G8" s="89"/>
      <c r="H8" s="89"/>
      <c r="I8" s="89"/>
      <c r="J8" s="89"/>
      <c r="K8" s="89"/>
    </row>
    <row r="9" spans="1:13" ht="79.5" customHeight="1">
      <c r="A9" s="77" t="s">
        <v>1</v>
      </c>
      <c r="B9" s="77" t="s">
        <v>2</v>
      </c>
      <c r="C9" s="77" t="s">
        <v>57</v>
      </c>
      <c r="D9" s="68" t="s">
        <v>58</v>
      </c>
      <c r="E9" s="77" t="s">
        <v>3</v>
      </c>
      <c r="F9" s="77" t="s">
        <v>4</v>
      </c>
      <c r="G9" s="68" t="s">
        <v>5</v>
      </c>
      <c r="H9" s="77" t="s">
        <v>6</v>
      </c>
      <c r="I9" s="77"/>
      <c r="J9" s="77"/>
      <c r="K9" s="77"/>
      <c r="L9" s="77" t="s">
        <v>66</v>
      </c>
      <c r="M9" s="77"/>
    </row>
    <row r="10" spans="1:13" ht="14.45" customHeight="1">
      <c r="A10" s="77"/>
      <c r="B10" s="77"/>
      <c r="C10" s="77"/>
      <c r="D10" s="69"/>
      <c r="E10" s="77"/>
      <c r="F10" s="77"/>
      <c r="G10" s="69"/>
      <c r="H10" s="77"/>
      <c r="I10" s="77"/>
      <c r="J10" s="77"/>
      <c r="K10" s="77"/>
      <c r="L10" s="77"/>
      <c r="M10" s="77"/>
    </row>
    <row r="11" spans="1:13" ht="24">
      <c r="A11" s="77"/>
      <c r="B11" s="77"/>
      <c r="C11" s="77"/>
      <c r="D11" s="70"/>
      <c r="E11" s="77"/>
      <c r="F11" s="77"/>
      <c r="G11" s="70"/>
      <c r="H11" s="43">
        <v>1</v>
      </c>
      <c r="I11" s="43">
        <v>2</v>
      </c>
      <c r="J11" s="43">
        <v>3</v>
      </c>
      <c r="K11" s="43">
        <v>4</v>
      </c>
      <c r="L11" s="43" t="s">
        <v>45</v>
      </c>
      <c r="M11" s="43" t="s">
        <v>46</v>
      </c>
    </row>
    <row r="12" spans="1:13">
      <c r="A12" s="57">
        <v>1</v>
      </c>
      <c r="B12" s="57">
        <v>2</v>
      </c>
      <c r="C12" s="57">
        <v>3</v>
      </c>
      <c r="D12" s="57">
        <v>4</v>
      </c>
      <c r="E12" s="57">
        <v>5</v>
      </c>
      <c r="F12" s="57">
        <v>6</v>
      </c>
      <c r="G12" s="57">
        <v>7</v>
      </c>
      <c r="H12" s="57">
        <v>8</v>
      </c>
      <c r="I12" s="57">
        <v>9</v>
      </c>
      <c r="J12" s="57">
        <v>10</v>
      </c>
      <c r="K12" s="57">
        <v>11</v>
      </c>
      <c r="L12" s="57">
        <v>12</v>
      </c>
      <c r="M12" s="57">
        <v>13</v>
      </c>
    </row>
    <row r="13" spans="1:13" ht="19.899999999999999" customHeight="1">
      <c r="A13" s="78" t="s">
        <v>14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80"/>
    </row>
    <row r="14" spans="1:13" s="20" customFormat="1" ht="23.25" customHeight="1">
      <c r="A14" s="74" t="s">
        <v>78</v>
      </c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6"/>
    </row>
    <row r="15" spans="1:13" s="20" customFormat="1" ht="23.25" customHeight="1">
      <c r="A15" s="55"/>
      <c r="B15" s="71" t="s">
        <v>64</v>
      </c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3"/>
    </row>
    <row r="16" spans="1:13" s="20" customFormat="1" ht="23.25" customHeight="1">
      <c r="A16" s="55"/>
      <c r="B16" s="71" t="s">
        <v>65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3"/>
    </row>
    <row r="17" spans="1:13" ht="80.25" customHeight="1">
      <c r="A17" s="10" t="s">
        <v>7</v>
      </c>
      <c r="B17" s="13" t="s">
        <v>79</v>
      </c>
      <c r="C17" s="54" t="s">
        <v>116</v>
      </c>
      <c r="D17" s="40" t="s">
        <v>84</v>
      </c>
      <c r="E17" s="9">
        <v>45658</v>
      </c>
      <c r="F17" s="9">
        <v>46022</v>
      </c>
      <c r="G17" s="30">
        <v>12007.8</v>
      </c>
      <c r="H17" s="54" t="s">
        <v>16</v>
      </c>
      <c r="I17" s="54" t="s">
        <v>16</v>
      </c>
      <c r="J17" s="10"/>
      <c r="K17" s="54" t="s">
        <v>16</v>
      </c>
      <c r="L17" s="54" t="s">
        <v>61</v>
      </c>
      <c r="M17" s="50">
        <v>8</v>
      </c>
    </row>
    <row r="18" spans="1:13" ht="60" customHeight="1">
      <c r="A18" s="10"/>
      <c r="B18" s="11" t="s">
        <v>39</v>
      </c>
      <c r="C18" s="54" t="s">
        <v>116</v>
      </c>
      <c r="D18" s="10" t="s">
        <v>8</v>
      </c>
      <c r="E18" s="10" t="s">
        <v>8</v>
      </c>
      <c r="F18" s="9">
        <v>46022</v>
      </c>
      <c r="G18" s="12" t="s">
        <v>8</v>
      </c>
      <c r="H18" s="8" t="s">
        <v>16</v>
      </c>
      <c r="I18" s="8" t="s">
        <v>16</v>
      </c>
      <c r="J18" s="10"/>
      <c r="K18" s="8" t="s">
        <v>16</v>
      </c>
      <c r="L18" s="50" t="s">
        <v>0</v>
      </c>
      <c r="M18" s="50" t="s">
        <v>0</v>
      </c>
    </row>
    <row r="19" spans="1:13" ht="111" customHeight="1">
      <c r="A19" s="10" t="s">
        <v>9</v>
      </c>
      <c r="B19" s="13" t="s">
        <v>23</v>
      </c>
      <c r="C19" s="54" t="s">
        <v>116</v>
      </c>
      <c r="D19" s="40" t="s">
        <v>85</v>
      </c>
      <c r="E19" s="9">
        <v>45658</v>
      </c>
      <c r="F19" s="9">
        <v>46022</v>
      </c>
      <c r="G19" s="31">
        <f>G20</f>
        <v>3792.9</v>
      </c>
      <c r="H19" s="54" t="s">
        <v>16</v>
      </c>
      <c r="I19" s="54" t="s">
        <v>16</v>
      </c>
      <c r="J19" s="54" t="s">
        <v>16</v>
      </c>
      <c r="K19" s="54" t="s">
        <v>16</v>
      </c>
      <c r="L19" s="54" t="s">
        <v>62</v>
      </c>
      <c r="M19" s="65">
        <v>84</v>
      </c>
    </row>
    <row r="20" spans="1:13" ht="125.25" customHeight="1">
      <c r="A20" s="14" t="s">
        <v>20</v>
      </c>
      <c r="B20" s="15" t="s">
        <v>76</v>
      </c>
      <c r="C20" s="54" t="s">
        <v>116</v>
      </c>
      <c r="D20" s="40" t="s">
        <v>85</v>
      </c>
      <c r="E20" s="9">
        <v>45658</v>
      </c>
      <c r="F20" s="9">
        <v>46022</v>
      </c>
      <c r="G20" s="31">
        <v>3792.9</v>
      </c>
      <c r="H20" s="54" t="s">
        <v>16</v>
      </c>
      <c r="I20" s="54" t="s">
        <v>16</v>
      </c>
      <c r="J20" s="54" t="s">
        <v>16</v>
      </c>
      <c r="K20" s="54" t="s">
        <v>16</v>
      </c>
      <c r="L20" s="50" t="s">
        <v>0</v>
      </c>
      <c r="M20" s="50" t="s">
        <v>0</v>
      </c>
    </row>
    <row r="21" spans="1:13" ht="69.75" customHeight="1">
      <c r="A21" s="16"/>
      <c r="B21" s="11" t="s">
        <v>90</v>
      </c>
      <c r="C21" s="54" t="s">
        <v>116</v>
      </c>
      <c r="D21" s="40" t="s">
        <v>0</v>
      </c>
      <c r="E21" s="10" t="s">
        <v>8</v>
      </c>
      <c r="F21" s="9">
        <v>46022</v>
      </c>
      <c r="G21" s="10" t="s">
        <v>8</v>
      </c>
      <c r="H21" s="8" t="s">
        <v>16</v>
      </c>
      <c r="I21" s="8" t="s">
        <v>16</v>
      </c>
      <c r="J21" s="8" t="s">
        <v>16</v>
      </c>
      <c r="K21" s="8" t="s">
        <v>16</v>
      </c>
      <c r="L21" s="8" t="s">
        <v>0</v>
      </c>
      <c r="M21" s="50" t="s">
        <v>0</v>
      </c>
    </row>
    <row r="22" spans="1:13" ht="55.5" customHeight="1">
      <c r="A22" s="16">
        <v>3</v>
      </c>
      <c r="B22" s="13" t="s">
        <v>77</v>
      </c>
      <c r="C22" s="10" t="s">
        <v>117</v>
      </c>
      <c r="D22" s="40" t="s">
        <v>0</v>
      </c>
      <c r="E22" s="9">
        <v>45658</v>
      </c>
      <c r="F22" s="9">
        <v>46022</v>
      </c>
      <c r="G22" s="7">
        <f>G23+G25</f>
        <v>64241.9</v>
      </c>
      <c r="H22" s="54" t="s">
        <v>16</v>
      </c>
      <c r="I22" s="54" t="s">
        <v>16</v>
      </c>
      <c r="J22" s="54" t="s">
        <v>16</v>
      </c>
      <c r="K22" s="54" t="s">
        <v>16</v>
      </c>
      <c r="L22" s="54" t="s">
        <v>63</v>
      </c>
      <c r="M22" s="50">
        <v>8</v>
      </c>
    </row>
    <row r="23" spans="1:13" ht="48" customHeight="1">
      <c r="A23" s="14" t="s">
        <v>21</v>
      </c>
      <c r="B23" s="13" t="s">
        <v>24</v>
      </c>
      <c r="C23" s="10" t="s">
        <v>117</v>
      </c>
      <c r="D23" s="40" t="s">
        <v>89</v>
      </c>
      <c r="E23" s="9">
        <v>45658</v>
      </c>
      <c r="F23" s="9">
        <v>46022</v>
      </c>
      <c r="G23" s="7">
        <v>12013.9</v>
      </c>
      <c r="H23" s="54" t="s">
        <v>16</v>
      </c>
      <c r="I23" s="54" t="s">
        <v>16</v>
      </c>
      <c r="J23" s="10"/>
      <c r="K23" s="54" t="s">
        <v>16</v>
      </c>
      <c r="L23" s="50" t="s">
        <v>0</v>
      </c>
      <c r="M23" s="50" t="s">
        <v>0</v>
      </c>
    </row>
    <row r="24" spans="1:13" ht="69" customHeight="1">
      <c r="A24" s="14"/>
      <c r="B24" s="11" t="s">
        <v>91</v>
      </c>
      <c r="C24" s="10" t="s">
        <v>117</v>
      </c>
      <c r="D24" s="40" t="s">
        <v>0</v>
      </c>
      <c r="E24" s="10" t="s">
        <v>8</v>
      </c>
      <c r="F24" s="9">
        <v>46022</v>
      </c>
      <c r="G24" s="10" t="s">
        <v>8</v>
      </c>
      <c r="H24" s="8" t="s">
        <v>16</v>
      </c>
      <c r="I24" s="8" t="s">
        <v>16</v>
      </c>
      <c r="J24" s="10"/>
      <c r="K24" s="8" t="s">
        <v>16</v>
      </c>
      <c r="L24" s="47" t="s">
        <v>0</v>
      </c>
      <c r="M24" s="50" t="s">
        <v>0</v>
      </c>
    </row>
    <row r="25" spans="1:13" ht="48">
      <c r="A25" s="14" t="s">
        <v>22</v>
      </c>
      <c r="B25" s="13" t="s">
        <v>80</v>
      </c>
      <c r="C25" s="10" t="s">
        <v>117</v>
      </c>
      <c r="D25" s="40" t="s">
        <v>86</v>
      </c>
      <c r="E25" s="9">
        <v>45658</v>
      </c>
      <c r="F25" s="9">
        <v>46022</v>
      </c>
      <c r="G25" s="7">
        <v>52228</v>
      </c>
      <c r="H25" s="54" t="s">
        <v>16</v>
      </c>
      <c r="I25" s="54" t="s">
        <v>16</v>
      </c>
      <c r="J25" s="54" t="s">
        <v>16</v>
      </c>
      <c r="K25" s="54" t="s">
        <v>16</v>
      </c>
      <c r="L25" s="47" t="s">
        <v>0</v>
      </c>
      <c r="M25" s="50" t="s">
        <v>0</v>
      </c>
    </row>
    <row r="26" spans="1:13" ht="60">
      <c r="A26" s="14"/>
      <c r="B26" s="17" t="s">
        <v>92</v>
      </c>
      <c r="C26" s="10" t="s">
        <v>117</v>
      </c>
      <c r="D26" s="40" t="s">
        <v>0</v>
      </c>
      <c r="E26" s="10" t="s">
        <v>8</v>
      </c>
      <c r="F26" s="9">
        <v>46022</v>
      </c>
      <c r="G26" s="10" t="s">
        <v>8</v>
      </c>
      <c r="H26" s="8" t="s">
        <v>16</v>
      </c>
      <c r="I26" s="8" t="s">
        <v>16</v>
      </c>
      <c r="J26" s="8" t="s">
        <v>16</v>
      </c>
      <c r="K26" s="8" t="s">
        <v>16</v>
      </c>
      <c r="L26" s="47" t="s">
        <v>0</v>
      </c>
      <c r="M26" s="50" t="s">
        <v>0</v>
      </c>
    </row>
    <row r="27" spans="1:13" ht="63" customHeight="1">
      <c r="A27" s="14"/>
      <c r="B27" s="28" t="s">
        <v>93</v>
      </c>
      <c r="C27" s="10" t="s">
        <v>117</v>
      </c>
      <c r="D27" s="40" t="s">
        <v>0</v>
      </c>
      <c r="E27" s="10" t="s">
        <v>8</v>
      </c>
      <c r="F27" s="61">
        <v>45961</v>
      </c>
      <c r="G27" s="10" t="s">
        <v>8</v>
      </c>
      <c r="H27" s="10"/>
      <c r="I27" s="8" t="s">
        <v>16</v>
      </c>
      <c r="J27" s="8" t="s">
        <v>16</v>
      </c>
      <c r="K27" s="8" t="s">
        <v>16</v>
      </c>
      <c r="L27" s="47" t="s">
        <v>0</v>
      </c>
      <c r="M27" s="50" t="s">
        <v>0</v>
      </c>
    </row>
    <row r="28" spans="1:13" ht="83.25" hidden="1" customHeight="1">
      <c r="A28" s="14" t="s">
        <v>37</v>
      </c>
      <c r="B28" s="38" t="s">
        <v>40</v>
      </c>
      <c r="C28" s="8" t="s">
        <v>38</v>
      </c>
      <c r="D28" s="40"/>
      <c r="E28" s="10" t="s">
        <v>59</v>
      </c>
      <c r="F28" s="10" t="s">
        <v>60</v>
      </c>
      <c r="G28" s="7"/>
      <c r="H28" s="10"/>
      <c r="I28" s="46"/>
      <c r="J28" s="8"/>
      <c r="K28" s="8"/>
      <c r="L28" s="54" t="s">
        <v>47</v>
      </c>
      <c r="M28" s="50">
        <v>27.8</v>
      </c>
    </row>
    <row r="29" spans="1:13" ht="83.25" hidden="1" customHeight="1">
      <c r="A29" s="14"/>
      <c r="B29" s="28" t="s">
        <v>56</v>
      </c>
      <c r="C29" s="8" t="s">
        <v>38</v>
      </c>
      <c r="D29" s="40"/>
      <c r="E29" s="10" t="s">
        <v>0</v>
      </c>
      <c r="F29" s="10" t="s">
        <v>60</v>
      </c>
      <c r="G29" s="7"/>
      <c r="H29" s="10"/>
      <c r="I29" s="47" t="s">
        <v>16</v>
      </c>
      <c r="J29" s="8" t="s">
        <v>16</v>
      </c>
      <c r="K29" s="8"/>
      <c r="L29" s="47" t="s">
        <v>0</v>
      </c>
      <c r="M29" s="50" t="s">
        <v>0</v>
      </c>
    </row>
    <row r="30" spans="1:13" ht="83.25" hidden="1" customHeight="1">
      <c r="A30" s="14" t="s">
        <v>43</v>
      </c>
      <c r="B30" s="38" t="s">
        <v>49</v>
      </c>
      <c r="C30" s="8" t="s">
        <v>38</v>
      </c>
      <c r="D30" s="40" t="s">
        <v>28</v>
      </c>
      <c r="E30" s="10" t="s">
        <v>0</v>
      </c>
      <c r="F30" s="10" t="s">
        <v>0</v>
      </c>
      <c r="G30" s="7"/>
      <c r="H30" s="10"/>
      <c r="I30" s="46"/>
      <c r="J30" s="8"/>
      <c r="K30" s="8"/>
      <c r="L30" s="8" t="s">
        <v>50</v>
      </c>
      <c r="M30" s="50">
        <v>27.8</v>
      </c>
    </row>
    <row r="31" spans="1:13" ht="39.950000000000003" hidden="1" customHeight="1">
      <c r="A31" s="14"/>
      <c r="B31" s="28" t="s">
        <v>51</v>
      </c>
      <c r="C31" s="8" t="s">
        <v>38</v>
      </c>
      <c r="D31" s="40" t="s">
        <v>28</v>
      </c>
      <c r="E31" s="10" t="s">
        <v>8</v>
      </c>
      <c r="F31" s="10" t="s">
        <v>0</v>
      </c>
      <c r="G31" s="10" t="s">
        <v>8</v>
      </c>
      <c r="H31" s="10"/>
      <c r="I31" s="8"/>
      <c r="J31" s="8"/>
      <c r="K31" s="8"/>
      <c r="L31" s="46"/>
      <c r="M31" s="50"/>
    </row>
    <row r="32" spans="1:13" ht="83.25" hidden="1" customHeight="1">
      <c r="A32" s="14" t="s">
        <v>52</v>
      </c>
      <c r="B32" s="38" t="s">
        <v>33</v>
      </c>
      <c r="C32" s="29" t="s">
        <v>34</v>
      </c>
      <c r="D32" s="35" t="s">
        <v>35</v>
      </c>
      <c r="E32" s="10" t="s">
        <v>0</v>
      </c>
      <c r="F32" s="10" t="s">
        <v>0</v>
      </c>
      <c r="G32" s="7" t="e">
        <f>#REF!+#REF!+#REF!</f>
        <v>#REF!</v>
      </c>
      <c r="H32" s="10"/>
      <c r="I32" s="46"/>
      <c r="J32" s="8"/>
      <c r="K32" s="8"/>
      <c r="L32" s="8" t="s">
        <v>48</v>
      </c>
      <c r="M32" s="50">
        <v>24</v>
      </c>
    </row>
    <row r="33" spans="1:14" ht="39.950000000000003" hidden="1" customHeight="1">
      <c r="A33" s="14"/>
      <c r="B33" s="28" t="s">
        <v>36</v>
      </c>
      <c r="C33" s="10" t="s">
        <v>34</v>
      </c>
      <c r="D33" s="35" t="s">
        <v>35</v>
      </c>
      <c r="E33" s="10" t="s">
        <v>8</v>
      </c>
      <c r="F33" s="10" t="s">
        <v>0</v>
      </c>
      <c r="G33" s="10" t="s">
        <v>8</v>
      </c>
      <c r="H33" s="10"/>
      <c r="I33" s="8"/>
      <c r="J33" s="8"/>
      <c r="K33" s="8"/>
      <c r="L33" s="46"/>
      <c r="M33" s="50"/>
    </row>
    <row r="34" spans="1:14" ht="83.25" hidden="1" customHeight="1">
      <c r="A34" s="14" t="s">
        <v>37</v>
      </c>
      <c r="B34" s="38" t="s">
        <v>55</v>
      </c>
      <c r="C34" s="8" t="s">
        <v>38</v>
      </c>
      <c r="D34" s="40" t="s">
        <v>28</v>
      </c>
      <c r="E34" s="10" t="s">
        <v>41</v>
      </c>
      <c r="F34" s="10" t="s">
        <v>42</v>
      </c>
      <c r="G34" s="7" t="e">
        <f>#REF!+#REF!+#REF!</f>
        <v>#REF!</v>
      </c>
      <c r="H34" s="10"/>
      <c r="I34" s="46"/>
      <c r="J34" s="8"/>
      <c r="K34" s="8"/>
      <c r="L34" s="8" t="s">
        <v>47</v>
      </c>
      <c r="M34" s="50">
        <v>27.8</v>
      </c>
    </row>
    <row r="35" spans="1:14" ht="83.25" hidden="1" customHeight="1">
      <c r="A35" s="14"/>
      <c r="B35" s="38" t="s">
        <v>53</v>
      </c>
      <c r="C35" s="8" t="s">
        <v>38</v>
      </c>
      <c r="D35" s="40" t="s">
        <v>28</v>
      </c>
      <c r="E35" s="10" t="s">
        <v>41</v>
      </c>
      <c r="F35" s="10" t="s">
        <v>42</v>
      </c>
      <c r="G35" s="7" t="e">
        <f>G36</f>
        <v>#REF!</v>
      </c>
      <c r="H35" s="10"/>
      <c r="I35" s="46"/>
      <c r="J35" s="8"/>
      <c r="K35" s="8"/>
      <c r="L35" s="8" t="s">
        <v>54</v>
      </c>
      <c r="M35" s="50">
        <v>59.15</v>
      </c>
    </row>
    <row r="36" spans="1:14" ht="83.25" hidden="1" customHeight="1">
      <c r="A36" s="14"/>
      <c r="B36" s="28" t="s">
        <v>44</v>
      </c>
      <c r="C36" s="8" t="s">
        <v>38</v>
      </c>
      <c r="D36" s="40" t="s">
        <v>28</v>
      </c>
      <c r="E36" s="10" t="s">
        <v>0</v>
      </c>
      <c r="F36" s="10" t="s">
        <v>42</v>
      </c>
      <c r="G36" s="7" t="e">
        <f>#REF!+#REF!+#REF!</f>
        <v>#REF!</v>
      </c>
      <c r="H36" s="10"/>
      <c r="I36" s="47" t="s">
        <v>16</v>
      </c>
      <c r="J36" s="8" t="s">
        <v>16</v>
      </c>
      <c r="K36" s="8"/>
      <c r="L36" s="47" t="s">
        <v>0</v>
      </c>
      <c r="M36" s="50" t="s">
        <v>0</v>
      </c>
    </row>
    <row r="37" spans="1:14" ht="93" customHeight="1">
      <c r="A37" s="14" t="s">
        <v>37</v>
      </c>
      <c r="B37" s="13" t="s">
        <v>99</v>
      </c>
      <c r="C37" s="10" t="s">
        <v>117</v>
      </c>
      <c r="D37" s="40" t="s">
        <v>106</v>
      </c>
      <c r="E37" s="61">
        <v>45658</v>
      </c>
      <c r="F37" s="61">
        <v>46022</v>
      </c>
      <c r="G37" s="10" t="s">
        <v>8</v>
      </c>
      <c r="H37" s="54"/>
      <c r="I37" s="54"/>
      <c r="J37" s="10" t="s">
        <v>16</v>
      </c>
      <c r="K37" s="54" t="s">
        <v>16</v>
      </c>
      <c r="L37" s="54" t="s">
        <v>63</v>
      </c>
      <c r="M37" s="50">
        <v>8</v>
      </c>
    </row>
    <row r="38" spans="1:14" ht="36">
      <c r="A38" s="14"/>
      <c r="B38" s="11" t="s">
        <v>107</v>
      </c>
      <c r="C38" s="10" t="s">
        <v>117</v>
      </c>
      <c r="D38" s="40" t="s">
        <v>0</v>
      </c>
      <c r="E38" s="10" t="s">
        <v>8</v>
      </c>
      <c r="F38" s="61">
        <v>46022</v>
      </c>
      <c r="G38" s="10" t="s">
        <v>8</v>
      </c>
      <c r="H38" s="54"/>
      <c r="I38" s="54"/>
      <c r="J38" s="10" t="s">
        <v>16</v>
      </c>
      <c r="K38" s="54" t="s">
        <v>16</v>
      </c>
      <c r="L38" s="47" t="s">
        <v>0</v>
      </c>
      <c r="M38" s="50" t="s">
        <v>0</v>
      </c>
    </row>
    <row r="39" spans="1:14" s="4" customFormat="1" ht="24" customHeight="1">
      <c r="A39" s="18"/>
      <c r="B39" s="19" t="s">
        <v>10</v>
      </c>
      <c r="C39" s="18" t="s">
        <v>8</v>
      </c>
      <c r="D39" s="18" t="s">
        <v>8</v>
      </c>
      <c r="E39" s="18" t="s">
        <v>8</v>
      </c>
      <c r="F39" s="18" t="s">
        <v>8</v>
      </c>
      <c r="G39" s="32">
        <f>G17+G19+G22-0.1</f>
        <v>80042.5</v>
      </c>
      <c r="H39" s="18" t="s">
        <v>8</v>
      </c>
      <c r="I39" s="18" t="s">
        <v>8</v>
      </c>
      <c r="J39" s="18" t="s">
        <v>8</v>
      </c>
      <c r="K39" s="18" t="s">
        <v>8</v>
      </c>
      <c r="L39" s="18" t="s">
        <v>8</v>
      </c>
      <c r="M39" s="18" t="s">
        <v>8</v>
      </c>
    </row>
    <row r="40" spans="1:14" ht="23.45" customHeight="1">
      <c r="A40" s="81" t="s">
        <v>13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50"/>
    </row>
    <row r="41" spans="1:14" s="20" customFormat="1" ht="23.25" customHeight="1">
      <c r="A41" s="74" t="s">
        <v>81</v>
      </c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6"/>
    </row>
    <row r="42" spans="1:14" s="20" customFormat="1" ht="23.25" customHeight="1">
      <c r="A42" s="55"/>
      <c r="B42" s="71" t="s">
        <v>64</v>
      </c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3"/>
    </row>
    <row r="43" spans="1:14" s="20" customFormat="1" ht="23.25" customHeight="1">
      <c r="A43" s="55"/>
      <c r="B43" s="71" t="s">
        <v>65</v>
      </c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3"/>
    </row>
    <row r="44" spans="1:14" ht="47.25" customHeight="1">
      <c r="A44" s="84">
        <v>5</v>
      </c>
      <c r="B44" s="90" t="s">
        <v>25</v>
      </c>
      <c r="C44" s="54" t="s">
        <v>116</v>
      </c>
      <c r="D44" s="40" t="s">
        <v>0</v>
      </c>
      <c r="E44" s="9">
        <v>45658</v>
      </c>
      <c r="F44" s="9">
        <v>46022</v>
      </c>
      <c r="G44" s="7">
        <f>G47+G50+G52</f>
        <v>11238.3</v>
      </c>
      <c r="H44" s="54" t="s">
        <v>16</v>
      </c>
      <c r="I44" s="54" t="s">
        <v>16</v>
      </c>
      <c r="J44" s="54" t="s">
        <v>16</v>
      </c>
      <c r="K44" s="54" t="s">
        <v>16</v>
      </c>
      <c r="L44" s="93" t="s">
        <v>123</v>
      </c>
      <c r="M44" s="96">
        <v>42</v>
      </c>
      <c r="N44" s="58"/>
    </row>
    <row r="45" spans="1:14" ht="48" customHeight="1">
      <c r="A45" s="85"/>
      <c r="B45" s="91"/>
      <c r="C45" s="8" t="s">
        <v>32</v>
      </c>
      <c r="D45" s="35" t="s">
        <v>0</v>
      </c>
      <c r="E45" s="59">
        <v>45809</v>
      </c>
      <c r="F45" s="59">
        <v>45870</v>
      </c>
      <c r="G45" s="7">
        <v>330</v>
      </c>
      <c r="H45" s="8"/>
      <c r="I45" s="54" t="s">
        <v>16</v>
      </c>
      <c r="J45" s="54" t="s">
        <v>16</v>
      </c>
      <c r="K45" s="54"/>
      <c r="L45" s="94"/>
      <c r="M45" s="97"/>
    </row>
    <row r="46" spans="1:14" ht="39.75" customHeight="1">
      <c r="A46" s="86"/>
      <c r="B46" s="92"/>
      <c r="C46" s="10" t="s">
        <v>117</v>
      </c>
      <c r="D46" s="35" t="s">
        <v>0</v>
      </c>
      <c r="E46" s="9">
        <v>45658</v>
      </c>
      <c r="F46" s="9">
        <v>46022</v>
      </c>
      <c r="G46" s="7">
        <v>115</v>
      </c>
      <c r="H46" s="54" t="s">
        <v>16</v>
      </c>
      <c r="I46" s="54" t="s">
        <v>16</v>
      </c>
      <c r="J46" s="54" t="s">
        <v>16</v>
      </c>
      <c r="K46" s="54" t="s">
        <v>16</v>
      </c>
      <c r="L46" s="95"/>
      <c r="M46" s="98"/>
    </row>
    <row r="47" spans="1:14" ht="108.95" customHeight="1">
      <c r="A47" s="37" t="s">
        <v>71</v>
      </c>
      <c r="B47" s="53" t="s">
        <v>30</v>
      </c>
      <c r="C47" s="54" t="s">
        <v>116</v>
      </c>
      <c r="D47" s="40" t="s">
        <v>101</v>
      </c>
      <c r="E47" s="61">
        <v>45778</v>
      </c>
      <c r="F47" s="61">
        <v>45930</v>
      </c>
      <c r="G47" s="7">
        <v>8186.3</v>
      </c>
      <c r="H47" s="10"/>
      <c r="I47" s="54" t="s">
        <v>16</v>
      </c>
      <c r="J47" s="54" t="s">
        <v>16</v>
      </c>
      <c r="K47" s="10"/>
      <c r="L47" s="8" t="s">
        <v>0</v>
      </c>
      <c r="M47" s="50" t="s">
        <v>0</v>
      </c>
    </row>
    <row r="48" spans="1:14" ht="48.75">
      <c r="A48" s="10"/>
      <c r="B48" s="11" t="s">
        <v>111</v>
      </c>
      <c r="C48" s="54" t="s">
        <v>116</v>
      </c>
      <c r="D48" s="40" t="s">
        <v>0</v>
      </c>
      <c r="E48" s="10" t="s">
        <v>8</v>
      </c>
      <c r="F48" s="61">
        <v>45930</v>
      </c>
      <c r="G48" s="10" t="s">
        <v>8</v>
      </c>
      <c r="H48" s="10"/>
      <c r="I48" s="8" t="s">
        <v>16</v>
      </c>
      <c r="J48" s="8" t="s">
        <v>16</v>
      </c>
      <c r="K48" s="10"/>
      <c r="L48" s="8" t="s">
        <v>0</v>
      </c>
      <c r="M48" s="50" t="s">
        <v>0</v>
      </c>
    </row>
    <row r="49" spans="1:13" ht="53.45" customHeight="1">
      <c r="A49" s="10"/>
      <c r="B49" s="11" t="s">
        <v>100</v>
      </c>
      <c r="C49" s="54" t="s">
        <v>116</v>
      </c>
      <c r="D49" s="10" t="s">
        <v>8</v>
      </c>
      <c r="E49" s="10" t="s">
        <v>8</v>
      </c>
      <c r="F49" s="61">
        <v>45930</v>
      </c>
      <c r="G49" s="10" t="s">
        <v>8</v>
      </c>
      <c r="H49" s="10"/>
      <c r="I49" s="8" t="s">
        <v>16</v>
      </c>
      <c r="J49" s="8" t="s">
        <v>16</v>
      </c>
      <c r="K49" s="10"/>
      <c r="L49" s="8" t="s">
        <v>0</v>
      </c>
      <c r="M49" s="50" t="s">
        <v>0</v>
      </c>
    </row>
    <row r="50" spans="1:13" ht="37.15" customHeight="1">
      <c r="A50" s="36" t="s">
        <v>72</v>
      </c>
      <c r="B50" s="53" t="s">
        <v>26</v>
      </c>
      <c r="C50" s="54" t="s">
        <v>116</v>
      </c>
      <c r="D50" s="40" t="s">
        <v>75</v>
      </c>
      <c r="E50" s="9">
        <v>45658</v>
      </c>
      <c r="F50" s="9">
        <v>46022</v>
      </c>
      <c r="G50" s="7">
        <v>1652</v>
      </c>
      <c r="H50" s="54" t="s">
        <v>16</v>
      </c>
      <c r="I50" s="54" t="s">
        <v>16</v>
      </c>
      <c r="J50" s="54" t="s">
        <v>16</v>
      </c>
      <c r="K50" s="54" t="s">
        <v>16</v>
      </c>
      <c r="L50" s="8" t="s">
        <v>0</v>
      </c>
      <c r="M50" s="50" t="s">
        <v>0</v>
      </c>
    </row>
    <row r="51" spans="1:13" ht="51" customHeight="1">
      <c r="A51" s="10"/>
      <c r="B51" s="34" t="s">
        <v>112</v>
      </c>
      <c r="C51" s="54" t="s">
        <v>116</v>
      </c>
      <c r="D51" s="40" t="s">
        <v>0</v>
      </c>
      <c r="E51" s="10" t="s">
        <v>8</v>
      </c>
      <c r="F51" s="9">
        <v>46022</v>
      </c>
      <c r="G51" s="10" t="s">
        <v>8</v>
      </c>
      <c r="H51" s="8" t="s">
        <v>16</v>
      </c>
      <c r="I51" s="8" t="s">
        <v>16</v>
      </c>
      <c r="J51" s="8" t="s">
        <v>16</v>
      </c>
      <c r="K51" s="8" t="s">
        <v>16</v>
      </c>
      <c r="L51" s="8" t="s">
        <v>0</v>
      </c>
      <c r="M51" s="50" t="s">
        <v>0</v>
      </c>
    </row>
    <row r="52" spans="1:13" ht="44.25" customHeight="1">
      <c r="A52" s="10" t="s">
        <v>73</v>
      </c>
      <c r="B52" s="39" t="s">
        <v>27</v>
      </c>
      <c r="C52" s="54" t="s">
        <v>116</v>
      </c>
      <c r="D52" s="40" t="s">
        <v>87</v>
      </c>
      <c r="E52" s="9">
        <v>45658</v>
      </c>
      <c r="F52" s="9">
        <v>46022</v>
      </c>
      <c r="G52" s="7">
        <v>1400</v>
      </c>
      <c r="H52" s="54" t="s">
        <v>16</v>
      </c>
      <c r="I52" s="54" t="s">
        <v>16</v>
      </c>
      <c r="J52" s="54" t="s">
        <v>16</v>
      </c>
      <c r="K52" s="54" t="s">
        <v>16</v>
      </c>
      <c r="L52" s="8" t="s">
        <v>0</v>
      </c>
      <c r="M52" s="50" t="s">
        <v>0</v>
      </c>
    </row>
    <row r="53" spans="1:13" ht="42" customHeight="1">
      <c r="A53" s="10"/>
      <c r="B53" s="11" t="s">
        <v>113</v>
      </c>
      <c r="C53" s="54" t="s">
        <v>116</v>
      </c>
      <c r="D53" s="40" t="s">
        <v>0</v>
      </c>
      <c r="E53" s="10" t="s">
        <v>8</v>
      </c>
      <c r="F53" s="61">
        <v>45657</v>
      </c>
      <c r="G53" s="10" t="s">
        <v>8</v>
      </c>
      <c r="H53" s="8" t="s">
        <v>16</v>
      </c>
      <c r="I53" s="8" t="s">
        <v>16</v>
      </c>
      <c r="J53" s="8" t="s">
        <v>16</v>
      </c>
      <c r="K53" s="8" t="s">
        <v>16</v>
      </c>
      <c r="L53" s="8" t="s">
        <v>0</v>
      </c>
      <c r="M53" s="50" t="s">
        <v>0</v>
      </c>
    </row>
    <row r="54" spans="1:13" ht="79.5" customHeight="1">
      <c r="A54" s="14" t="s">
        <v>74</v>
      </c>
      <c r="B54" s="48" t="s">
        <v>31</v>
      </c>
      <c r="C54" s="54" t="s">
        <v>95</v>
      </c>
      <c r="D54" s="35" t="s">
        <v>102</v>
      </c>
      <c r="E54" s="9">
        <v>45658</v>
      </c>
      <c r="F54" s="9">
        <v>46022</v>
      </c>
      <c r="G54" s="7">
        <v>330</v>
      </c>
      <c r="H54" s="8"/>
      <c r="I54" s="54" t="s">
        <v>16</v>
      </c>
      <c r="J54" s="54" t="s">
        <v>16</v>
      </c>
      <c r="K54" s="8"/>
      <c r="L54" s="54" t="s">
        <v>0</v>
      </c>
      <c r="M54" s="50" t="s">
        <v>0</v>
      </c>
    </row>
    <row r="55" spans="1:13" ht="51.75" customHeight="1">
      <c r="A55" s="10"/>
      <c r="B55" s="17" t="s">
        <v>98</v>
      </c>
      <c r="C55" s="54" t="s">
        <v>32</v>
      </c>
      <c r="D55" s="35" t="s">
        <v>8</v>
      </c>
      <c r="E55" s="10" t="s">
        <v>8</v>
      </c>
      <c r="F55" s="9">
        <v>46022</v>
      </c>
      <c r="G55" s="10" t="s">
        <v>8</v>
      </c>
      <c r="H55" s="54" t="s">
        <v>16</v>
      </c>
      <c r="I55" s="54" t="s">
        <v>16</v>
      </c>
      <c r="J55" s="54" t="s">
        <v>16</v>
      </c>
      <c r="K55" s="54" t="s">
        <v>16</v>
      </c>
      <c r="L55" s="54" t="s">
        <v>0</v>
      </c>
      <c r="M55" s="50" t="s">
        <v>0</v>
      </c>
    </row>
    <row r="56" spans="1:13" ht="40.5" customHeight="1">
      <c r="A56" s="10" t="s">
        <v>103</v>
      </c>
      <c r="B56" s="48" t="s">
        <v>83</v>
      </c>
      <c r="C56" s="10" t="s">
        <v>117</v>
      </c>
      <c r="D56" s="40" t="s">
        <v>88</v>
      </c>
      <c r="E56" s="9">
        <v>45658</v>
      </c>
      <c r="F56" s="9">
        <v>46022</v>
      </c>
      <c r="G56" s="7">
        <v>115</v>
      </c>
      <c r="H56" s="54"/>
      <c r="I56" s="54" t="s">
        <v>16</v>
      </c>
      <c r="J56" s="54" t="s">
        <v>16</v>
      </c>
      <c r="K56" s="54" t="s">
        <v>16</v>
      </c>
      <c r="L56" s="54" t="s">
        <v>0</v>
      </c>
      <c r="M56" s="50" t="s">
        <v>0</v>
      </c>
    </row>
    <row r="57" spans="1:13" ht="41.25" customHeight="1">
      <c r="A57" s="10"/>
      <c r="B57" s="28" t="s">
        <v>104</v>
      </c>
      <c r="C57" s="10" t="s">
        <v>117</v>
      </c>
      <c r="D57" s="40" t="s">
        <v>0</v>
      </c>
      <c r="E57" s="52" t="s">
        <v>8</v>
      </c>
      <c r="F57" s="9">
        <v>46022</v>
      </c>
      <c r="G57" s="10" t="s">
        <v>8</v>
      </c>
      <c r="H57" s="54"/>
      <c r="I57" s="54" t="s">
        <v>16</v>
      </c>
      <c r="J57" s="54" t="s">
        <v>16</v>
      </c>
      <c r="K57" s="54" t="s">
        <v>16</v>
      </c>
      <c r="L57" s="54" t="s">
        <v>0</v>
      </c>
      <c r="M57" s="50" t="s">
        <v>0</v>
      </c>
    </row>
    <row r="58" spans="1:13" ht="53.25" customHeight="1">
      <c r="A58" s="10" t="s">
        <v>94</v>
      </c>
      <c r="B58" s="62" t="s">
        <v>97</v>
      </c>
      <c r="C58" s="10" t="s">
        <v>118</v>
      </c>
      <c r="D58" s="40" t="s">
        <v>114</v>
      </c>
      <c r="E58" s="9">
        <v>45658</v>
      </c>
      <c r="F58" s="9">
        <v>46022</v>
      </c>
      <c r="G58" s="10">
        <v>27.2</v>
      </c>
      <c r="H58" s="54" t="s">
        <v>16</v>
      </c>
      <c r="I58" s="54" t="s">
        <v>16</v>
      </c>
      <c r="J58" s="54" t="s">
        <v>16</v>
      </c>
      <c r="K58" s="54" t="s">
        <v>16</v>
      </c>
      <c r="L58" s="64" t="s">
        <v>119</v>
      </c>
      <c r="M58" s="50">
        <v>11.85</v>
      </c>
    </row>
    <row r="59" spans="1:13" ht="56.25" customHeight="1">
      <c r="A59" s="10"/>
      <c r="B59" s="28" t="s">
        <v>105</v>
      </c>
      <c r="C59" s="10" t="s">
        <v>118</v>
      </c>
      <c r="D59" s="40" t="s">
        <v>0</v>
      </c>
      <c r="E59" s="40" t="s">
        <v>0</v>
      </c>
      <c r="F59" s="9">
        <v>46022</v>
      </c>
      <c r="G59" s="40" t="s">
        <v>0</v>
      </c>
      <c r="H59" s="54" t="s">
        <v>16</v>
      </c>
      <c r="I59" s="54" t="s">
        <v>16</v>
      </c>
      <c r="J59" s="54" t="s">
        <v>16</v>
      </c>
      <c r="K59" s="54" t="s">
        <v>16</v>
      </c>
      <c r="L59" s="54" t="s">
        <v>0</v>
      </c>
      <c r="M59" s="50" t="s">
        <v>0</v>
      </c>
    </row>
    <row r="60" spans="1:13" ht="56.25" customHeight="1">
      <c r="A60" s="10" t="s">
        <v>124</v>
      </c>
      <c r="B60" s="13" t="s">
        <v>29</v>
      </c>
      <c r="C60" s="10" t="s">
        <v>117</v>
      </c>
      <c r="D60" s="40" t="s">
        <v>82</v>
      </c>
      <c r="E60" s="61">
        <v>45658</v>
      </c>
      <c r="F60" s="61">
        <v>45930</v>
      </c>
      <c r="G60" s="7">
        <v>4720</v>
      </c>
      <c r="H60" s="54" t="s">
        <v>16</v>
      </c>
      <c r="I60" s="54" t="s">
        <v>16</v>
      </c>
      <c r="J60" s="54" t="s">
        <v>16</v>
      </c>
      <c r="K60" s="54" t="s">
        <v>16</v>
      </c>
      <c r="L60" s="64" t="s">
        <v>119</v>
      </c>
      <c r="M60" s="50">
        <v>11.85</v>
      </c>
    </row>
    <row r="61" spans="1:13" ht="56.25" customHeight="1">
      <c r="A61" s="16"/>
      <c r="B61" s="17" t="s">
        <v>115</v>
      </c>
      <c r="C61" s="10" t="s">
        <v>117</v>
      </c>
      <c r="D61" s="40" t="s">
        <v>0</v>
      </c>
      <c r="E61" s="10" t="s">
        <v>8</v>
      </c>
      <c r="F61" s="61">
        <v>45930</v>
      </c>
      <c r="G61" s="10" t="s">
        <v>8</v>
      </c>
      <c r="H61" s="8" t="s">
        <v>16</v>
      </c>
      <c r="I61" s="8" t="s">
        <v>16</v>
      </c>
      <c r="J61" s="8" t="s">
        <v>16</v>
      </c>
      <c r="K61" s="8" t="s">
        <v>16</v>
      </c>
      <c r="L61" s="47" t="s">
        <v>0</v>
      </c>
      <c r="M61" s="50" t="s">
        <v>0</v>
      </c>
    </row>
    <row r="62" spans="1:13" ht="54" customHeight="1">
      <c r="A62" s="18"/>
      <c r="B62" s="19" t="s">
        <v>11</v>
      </c>
      <c r="C62" s="18" t="s">
        <v>8</v>
      </c>
      <c r="D62" s="18" t="s">
        <v>8</v>
      </c>
      <c r="E62" s="18" t="s">
        <v>8</v>
      </c>
      <c r="F62" s="18" t="s">
        <v>8</v>
      </c>
      <c r="G62" s="33">
        <f>G44+G45+G46+G58+G60</f>
        <v>16430.5</v>
      </c>
      <c r="H62" s="18" t="s">
        <v>8</v>
      </c>
      <c r="I62" s="18" t="s">
        <v>8</v>
      </c>
      <c r="J62" s="18" t="s">
        <v>8</v>
      </c>
      <c r="K62" s="18" t="s">
        <v>8</v>
      </c>
      <c r="L62" s="18" t="s">
        <v>8</v>
      </c>
      <c r="M62" s="18" t="s">
        <v>8</v>
      </c>
    </row>
    <row r="63" spans="1:13" ht="54" customHeight="1">
      <c r="A63" s="25"/>
      <c r="B63" s="26" t="s">
        <v>12</v>
      </c>
      <c r="C63" s="25" t="s">
        <v>8</v>
      </c>
      <c r="D63" s="25" t="s">
        <v>8</v>
      </c>
      <c r="E63" s="25" t="s">
        <v>8</v>
      </c>
      <c r="F63" s="25" t="s">
        <v>8</v>
      </c>
      <c r="G63" s="27">
        <f>G62+G39</f>
        <v>96473</v>
      </c>
      <c r="H63" s="25" t="s">
        <v>8</v>
      </c>
      <c r="I63" s="25" t="s">
        <v>8</v>
      </c>
      <c r="J63" s="25" t="s">
        <v>8</v>
      </c>
      <c r="K63" s="25" t="s">
        <v>8</v>
      </c>
      <c r="L63" s="25" t="s">
        <v>8</v>
      </c>
      <c r="M63" s="25" t="s">
        <v>8</v>
      </c>
    </row>
    <row r="64" spans="1:13" s="4" customFormat="1" ht="24.6" customHeight="1">
      <c r="A64" s="6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s="4" customFormat="1" ht="24.6" customHeight="1">
      <c r="A65" s="21"/>
      <c r="B65" s="24" t="s">
        <v>17</v>
      </c>
      <c r="C65" s="20"/>
      <c r="D65" s="20"/>
      <c r="E65" s="2"/>
      <c r="F65" s="2"/>
      <c r="G65" s="60"/>
      <c r="H65" s="2"/>
      <c r="I65" s="2"/>
      <c r="J65" s="2"/>
      <c r="K65" s="2"/>
      <c r="L65" s="2"/>
      <c r="M65" s="2"/>
    </row>
    <row r="66" spans="1:13" ht="18.75" customHeight="1">
      <c r="A66" s="21"/>
      <c r="B66" s="82" t="s">
        <v>18</v>
      </c>
      <c r="C66" s="82"/>
      <c r="D66" s="22"/>
      <c r="E66" s="67" t="s">
        <v>19</v>
      </c>
      <c r="F66" s="67"/>
      <c r="G66" s="66"/>
      <c r="H66" s="66"/>
      <c r="I66" s="23"/>
      <c r="J66" s="67"/>
      <c r="K66" s="67"/>
    </row>
    <row r="67" spans="1:13" ht="27.6" customHeight="1">
      <c r="A67" s="21"/>
      <c r="B67" s="82" t="s">
        <v>120</v>
      </c>
      <c r="C67" s="82"/>
      <c r="D67" s="20"/>
      <c r="E67" s="51"/>
      <c r="F67" s="51"/>
    </row>
    <row r="68" spans="1:13" ht="63" customHeight="1">
      <c r="A68" s="21"/>
      <c r="B68" s="83" t="s">
        <v>109</v>
      </c>
      <c r="C68" s="83"/>
      <c r="D68" s="22"/>
      <c r="E68" s="67" t="s">
        <v>110</v>
      </c>
      <c r="F68" s="67"/>
    </row>
    <row r="69" spans="1:13" ht="16.149999999999999" customHeight="1">
      <c r="A69" s="21"/>
      <c r="B69" s="82" t="s">
        <v>120</v>
      </c>
      <c r="C69" s="82"/>
      <c r="D69" s="20"/>
      <c r="E69" s="51"/>
      <c r="F69" s="51"/>
    </row>
    <row r="70" spans="1:13" ht="37.5" customHeight="1">
      <c r="A70" s="21"/>
      <c r="B70" s="83" t="s">
        <v>121</v>
      </c>
      <c r="C70" s="83"/>
      <c r="D70" s="63"/>
      <c r="E70" s="67" t="s">
        <v>122</v>
      </c>
      <c r="F70" s="67"/>
    </row>
    <row r="71" spans="1:13" ht="26.45" customHeight="1">
      <c r="A71" s="21"/>
      <c r="B71" s="82" t="s">
        <v>120</v>
      </c>
      <c r="C71" s="82"/>
      <c r="D71" s="23"/>
    </row>
    <row r="72" spans="1:13" ht="49.7" customHeight="1">
      <c r="B72" s="5"/>
    </row>
    <row r="73" spans="1:13" ht="22.7" customHeight="1">
      <c r="B73" s="5"/>
    </row>
    <row r="74" spans="1:13">
      <c r="B74" s="5"/>
    </row>
  </sheetData>
  <mergeCells count="34">
    <mergeCell ref="A44:A46"/>
    <mergeCell ref="A7:K7"/>
    <mergeCell ref="A8:K8"/>
    <mergeCell ref="A9:A11"/>
    <mergeCell ref="B9:B11"/>
    <mergeCell ref="C9:C11"/>
    <mergeCell ref="B16:M16"/>
    <mergeCell ref="B42:M42"/>
    <mergeCell ref="B43:M43"/>
    <mergeCell ref="B44:B46"/>
    <mergeCell ref="L44:L46"/>
    <mergeCell ref="M44:M46"/>
    <mergeCell ref="B71:C71"/>
    <mergeCell ref="B66:C66"/>
    <mergeCell ref="B67:C67"/>
    <mergeCell ref="B68:C68"/>
    <mergeCell ref="B69:C69"/>
    <mergeCell ref="B70:C70"/>
    <mergeCell ref="G66:H66"/>
    <mergeCell ref="J66:K66"/>
    <mergeCell ref="E70:F70"/>
    <mergeCell ref="G9:G11"/>
    <mergeCell ref="B15:M15"/>
    <mergeCell ref="A14:M14"/>
    <mergeCell ref="E66:F66"/>
    <mergeCell ref="E68:F68"/>
    <mergeCell ref="L9:M10"/>
    <mergeCell ref="A13:M13"/>
    <mergeCell ref="D9:D11"/>
    <mergeCell ref="E9:E11"/>
    <mergeCell ref="F9:F11"/>
    <mergeCell ref="H9:K10"/>
    <mergeCell ref="A40:L40"/>
    <mergeCell ref="A41:M41"/>
  </mergeCells>
  <pageMargins left="0.70866141732283472" right="0.70866141732283472" top="0.74803149606299213" bottom="0.74803149606299213" header="0.31496062992125984" footer="0.31496062992125984"/>
  <pageSetup paperSize="9" scale="61" fitToHeight="7" orientation="landscape" r:id="rId1"/>
  <rowBreaks count="3" manualBreakCount="3">
    <brk id="21" max="15" man="1"/>
    <brk id="33" max="15" man="1"/>
    <brk id="5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КП 2023 г.</vt:lpstr>
      <vt:lpstr>'КП 2023 г.'!Заголовки_для_печати</vt:lpstr>
      <vt:lpstr>'КП 2023 г.'!Область_печати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Третьякова Ирина Васильевна</dc:creator>
  <cp:lastModifiedBy>Староверова</cp:lastModifiedBy>
  <cp:lastPrinted>2025-01-13T07:04:52Z</cp:lastPrinted>
  <dcterms:created xsi:type="dcterms:W3CDTF">2013-12-11T05:43:24Z</dcterms:created>
  <dcterms:modified xsi:type="dcterms:W3CDTF">2025-01-15T09:49:26Z</dcterms:modified>
</cp:coreProperties>
</file>