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унуправление\2022 Рабочая версия МП Развитие системы МУ\Комплексынй план+ мониторинг на 2022\"/>
    </mc:Choice>
  </mc:AlternateContent>
  <bookViews>
    <workbookView xWindow="0" yWindow="0" windowWidth="28800" windowHeight="11535"/>
  </bookViews>
  <sheets>
    <sheet name="КП 2022 итоговый " sheetId="1" r:id="rId1"/>
  </sheets>
  <externalReferences>
    <externalReference r:id="rId2"/>
    <externalReference r:id="rId3"/>
    <externalReference r:id="rId4"/>
  </externalReferences>
  <definedNames>
    <definedName name="_xlnm.Print_Titles" localSheetId="0">'КП 2022 итоговый '!$11:$14</definedName>
    <definedName name="кп" localSheetId="0">#REF!</definedName>
    <definedName name="кп">#REF!</definedName>
    <definedName name="_xlnm.Print_Area" localSheetId="0">'КП 2022 итоговый '!$A$1:$P$130</definedName>
    <definedName name="округлить" localSheetId="0">#REF!</definedName>
    <definedName name="округлить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7" i="1" l="1"/>
  <c r="H117" i="1"/>
  <c r="H118" i="1" s="1"/>
  <c r="J115" i="1"/>
  <c r="G115" i="1"/>
  <c r="J113" i="1"/>
  <c r="G113" i="1" s="1"/>
  <c r="G111" i="1"/>
  <c r="G102" i="1"/>
  <c r="G117" i="1" s="1"/>
  <c r="J99" i="1"/>
  <c r="I99" i="1"/>
  <c r="H99" i="1"/>
  <c r="G93" i="1"/>
  <c r="G89" i="1"/>
  <c r="G85" i="1"/>
  <c r="J80" i="1"/>
  <c r="G80" i="1"/>
  <c r="G99" i="1" s="1"/>
  <c r="J64" i="1"/>
  <c r="G64" i="1"/>
  <c r="I58" i="1"/>
  <c r="I118" i="1" s="1"/>
  <c r="H58" i="1"/>
  <c r="J52" i="1"/>
  <c r="J58" i="1" s="1"/>
  <c r="G52" i="1"/>
  <c r="G58" i="1" s="1"/>
  <c r="J49" i="1"/>
  <c r="G49" i="1"/>
  <c r="J43" i="1"/>
  <c r="G43" i="1"/>
  <c r="J40" i="1"/>
  <c r="I40" i="1"/>
  <c r="H40" i="1"/>
  <c r="G40" i="1"/>
  <c r="G118" i="1" l="1"/>
  <c r="J117" i="1"/>
  <c r="J118" i="1" s="1"/>
</calcChain>
</file>

<file path=xl/sharedStrings.xml><?xml version="1.0" encoding="utf-8"?>
<sst xmlns="http://schemas.openxmlformats.org/spreadsheetml/2006/main" count="733" uniqueCount="207">
  <si>
    <t>УТВЕРЖДЕНО</t>
  </si>
  <si>
    <t>Заместитель руководителя администрации МО ГО «Усинск»</t>
  </si>
  <si>
    <t>_____________________________/А.А. Актиева/</t>
  </si>
  <si>
    <t>«____»______________2023 г.</t>
  </si>
  <si>
    <t xml:space="preserve"> Корректировочный Комплексный план действий по реализации муниципальной программы </t>
  </si>
  <si>
    <t>«Развитие системы муниципального управления» на 2022 год (СБР на 30.12.2022)</t>
  </si>
  <si>
    <t>№</t>
  </si>
  <si>
    <t>Наименование основного мероприятия, ВЦП, мероприятия, контрольного события программы</t>
  </si>
  <si>
    <t>Ответственный руководитель, заместитель руководителя ОМСУ (Ф.И.О., должность)</t>
  </si>
  <si>
    <t>Ответственное структурное подразделение ОМСУ</t>
  </si>
  <si>
    <t>Срок начала реализации</t>
  </si>
  <si>
    <t>Срок окончания реализации (дата контрольного события)</t>
  </si>
  <si>
    <t>Объем ресурсного обеспечения на очередной финансовый год, тыс. руб.</t>
  </si>
  <si>
    <t>График реализации на очередной финансовый год, квартал</t>
  </si>
  <si>
    <t>Целевой индикатор и показатель</t>
  </si>
  <si>
    <t>Всего:</t>
  </si>
  <si>
    <t>в том числе за счет средств:</t>
  </si>
  <si>
    <t>Федерального бюджета</t>
  </si>
  <si>
    <t>Республиканского бюджета</t>
  </si>
  <si>
    <t>Местного бюджета</t>
  </si>
  <si>
    <t>Наименование, единица измерения</t>
  </si>
  <si>
    <t>Значение</t>
  </si>
  <si>
    <t>Подпрограмма 1 Управление муниципальным имуществом</t>
  </si>
  <si>
    <t>Задача 1.1 Обеспечение регистрации права собственности МО ГО «Усинск»</t>
  </si>
  <si>
    <t>Основное мероприятие 1.1.Регистрация права собственности на объекты муниципальной собственности МО ГО «Усинск»</t>
  </si>
  <si>
    <t>Н.А. Сулейманова, председатель</t>
  </si>
  <si>
    <t>Комитет по управлению муниципальным имуществом администрации МО ГО "Усинск"</t>
  </si>
  <si>
    <t>ИЗ 1.1: удельный вес объектов недвижимости, на которые зарегистрировано право собственности, по отношению к общему количеству объектов недвижимости, находящихся в реестре муниципального имущества, %</t>
  </si>
  <si>
    <t>Контрольное событие №1 Регистрация права собственности на объекты муниципальной собственности МО ГО «Усинск»</t>
  </si>
  <si>
    <t>X</t>
  </si>
  <si>
    <t>Х</t>
  </si>
  <si>
    <t>V</t>
  </si>
  <si>
    <t>Основное мероприятие 1.2. Предоставление земельных участков в аренду, постоянное (бессрочное) пользование, безвозмездное срочное пользование</t>
  </si>
  <si>
    <t>ИЗ 1.1: удельный вес земельных участков, на которые зарегистрировано право собственности, по отношению к общему количеству земельных участков, находящихся в реестре муниципального имущества, %</t>
  </si>
  <si>
    <t>Контрольное событие №1 Проведение межевания, постановка на государственный кадастровый учет земельных участков, расположенных на территории МО ГО «Усинск».</t>
  </si>
  <si>
    <t>Контрольное событие №2 Земельные участки предоставлены в аренду, постоянное (бессрочное) пользование, безвозмездное срочное пользование</t>
  </si>
  <si>
    <t xml:space="preserve">Задача 1.2. Вовлечение муниципального имущества МО ГО «Усинск» в экономический оборот, обеспечение поступления неналоговых доходов бюджета МО ГО «Усинск» от использования муниципального имущества
</t>
  </si>
  <si>
    <t>Основное мероприятие 1.3. Передача муниципального имущества в аренду, безвозмездное пользование, доверительное управление, закрепление в оперативное управление, хозяйственное ведение</t>
  </si>
  <si>
    <t>ИЗ 1.2: удельный вес объектов недвижимости, предоставленных в пользование, по отношению к общему количеству объектов недвижимости, находящихся в реестре муниципального имущества, %</t>
  </si>
  <si>
    <t>ИЗ 1.2: удельный вес земельных участков, предоставленных в пользование, по отношению к общему количеству земельных участков, находящихся в реестре муниципального имущества, %</t>
  </si>
  <si>
    <t>ИЗ 1.2: доходы, полученные от использования имущества, находящегося в муниципальной собственности, тыс. руб.</t>
  </si>
  <si>
    <t>Контрольное событие №1 Проведение оценки муниципального имущества для дальнейшей аренды или продажи</t>
  </si>
  <si>
    <t>Контрольное событие №2 Получение доходов от использования муниципального имущества</t>
  </si>
  <si>
    <t xml:space="preserve">Задача 1.3. Обеспечение функционирования системы учета муниципальной собственности МО ГО «Усинск»; оптимизация имущественного комплекса МО ГО «Усинск»; осуществление контроля за правомерностью использования и обеспечения сохранности муниципальной собственности
</t>
  </si>
  <si>
    <t>Основное мероприятие 1.4. Обеспечение выполнения подпрограммы «Управление муниципальным имуществом»</t>
  </si>
  <si>
    <t>ИЗ 1.3: количество проверок целевого использования и сохранности муниципального имущества, переданного во временное владение и пользование, ед.</t>
  </si>
  <si>
    <t>ИЗ 1.3 удельный вес приватизационных объектов недвижимости к общему количеству объектов недвижимости, включенных в Прогнозный план приватизации муниципального имущества МО ГО «Усинск», %</t>
  </si>
  <si>
    <t>Контрольное событие №1 Осуществление проверок целевого использования и сохранности муниципального имущества</t>
  </si>
  <si>
    <t>Контрольное событие №2 Приватизация объектов недвижимости муниципального имущества</t>
  </si>
  <si>
    <t>Задача 1.4. Выполнение обязательств, связанных с управлением муниципальным имуществом</t>
  </si>
  <si>
    <t>5</t>
  </si>
  <si>
    <t xml:space="preserve">Основное мероприятие 1.5. Выполнение обязательств, связанных с управлением муниципальным имуществом </t>
  </si>
  <si>
    <t>ИЗ 1.4: уровень выполнения обязательств по оплате коммунальных услуг, услуг по управлению многоквартирными домами и части пустующего муниципального фонда,  %</t>
  </si>
  <si>
    <t>Контрольное событие №1:Оплата по выставленным счетам за коммунальные услуги и услуги по уравниванию многоквартирными домами в части пустующего муниципального фонда</t>
  </si>
  <si>
    <t>6</t>
  </si>
  <si>
    <t>Основное мероприятие 1.6. Капитальный ремонт крыши здания поликлиники по улице Нефтяников</t>
  </si>
  <si>
    <t>В.А. Голенастов, руководитель</t>
  </si>
  <si>
    <t>УЖКХ</t>
  </si>
  <si>
    <t>ИС; ИЦ: уровень удовлетворенности деятельностью органов местного самоуправления , %</t>
  </si>
  <si>
    <t>Контрольное событие №1 Работы выполены в полном объеме в соответствии с техническим заданием.</t>
  </si>
  <si>
    <t>7</t>
  </si>
  <si>
    <t>Основное мероприятие 1.7. Оплата услуг по содержанию муниципального имущества жилого и нежилого фонда, оплата общедомовых расходов в многоквартирных домах, страхование и охрана муниципального имущества</t>
  </si>
  <si>
    <t xml:space="preserve">Ю.В.Филиппов, руководитель
</t>
  </si>
  <si>
    <t xml:space="preserve">Администрация с.Усть-Лыжа городского округа «Усинск» </t>
  </si>
  <si>
    <t>ИЗ 1.4: уровень выполнения обязательств по оплате коммунальных услуг, услуг по управлению многоквартирными домами в части пустующего муниципального фонда, %</t>
  </si>
  <si>
    <t>Контрольное событие №1 Исполнение обязательств по оплате расходов на содержание муниципального имущества (коммунальные услуги) администрации  с. Усть-Лыжа</t>
  </si>
  <si>
    <t xml:space="preserve">Ю.В.Филиппов, руководитель;
</t>
  </si>
  <si>
    <t xml:space="preserve">
Администрация с.Усть-Лыжа городского округа «Усинск» </t>
  </si>
  <si>
    <t>Итого по подпрограмме 1</t>
  </si>
  <si>
    <t>Подпрограмма 2 Управление муниципальными финансами и муниципальным долгом</t>
  </si>
  <si>
    <t>Задача 2.1. Формирование бюджетной и налоговой политики МО ГО «Усинск», отвечающей потребностям общества и задачам муниципального образования</t>
  </si>
  <si>
    <t>Основное мероприятие 2.1. Использование механизмов и инструментов эффективного управления муниципальными финансами</t>
  </si>
  <si>
    <t>С.К Росликова, руководитель</t>
  </si>
  <si>
    <t>Финансовое управление администрации 
МО ГО "Усинск"</t>
  </si>
  <si>
    <t>ИЗ 2.1: утверждение главой городского округа - руководителем администрации основных направлений бюджетной и налоговой политики, да/нет</t>
  </si>
  <si>
    <t>да</t>
  </si>
  <si>
    <t>ИС;ИЗ 2.1: налоговые и неналоговые доходы бюджета муниципального образования (за исключением поступлений налоговых доходов по дополнительным нормативам отчислений) в расчете на одного жителя муниципального образования, тыс.руб.</t>
  </si>
  <si>
    <t>ИС; ИЗ 2.1: 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%</t>
  </si>
  <si>
    <t>ИС; ИЦ: 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образования, тыс.руб.</t>
  </si>
  <si>
    <t>Контрольное событие №1 Разработка, согласование и утверждение постановления администрации муниципального образоввания городского округа "Усинск" "Об основных направлениях бюджетной и налоговой политики на 2023 и плановый период 2024 и 2025 годы"</t>
  </si>
  <si>
    <t>Задача 2.2 Обеспечение выполнения и оптимизации расходных обязательств</t>
  </si>
  <si>
    <t>Основное мероприятие 2.2. Организация и обеспечение бюджетного процесса в муниципальном образовании городского округа «Усинск»</t>
  </si>
  <si>
    <t>ИЗ 2.2: соответствие решения Совета МО ГО «Усинск» о бюджете МО ГО «Усинск» требованиям Бюджетного кодекса Российской Федерации, да/нет</t>
  </si>
  <si>
    <t>Контрольное событие №1 Подготовка и представление в Совет МО ГО "Усинск" проекта решения Совета МО ГО "Усинск" на 2023 год и плановый период 2024 и 2025 годы"</t>
  </si>
  <si>
    <t>Задача 2.3. Повышение эффективности управления муниципальным долгом</t>
  </si>
  <si>
    <t>Основное мероприятие 2.3. Обслуживание муниципального долга</t>
  </si>
  <si>
    <t>С.К Росликова, руководитель
О.А. Подопригора, главный бухгалтер</t>
  </si>
  <si>
    <t>Финансовое управление администрации 
МО ГО "Усинск"
Управление финансово-экономической работы и бухгалтерского учёта</t>
  </si>
  <si>
    <t>ИЗ 2.3: отношение объема муниципального долга к доходам бюджета муниципального образования городского округа «Усинск» (без учета объема безвозмездных поступлений), не более, %</t>
  </si>
  <si>
    <t>ИЗ 2.3: доля расходов на обслуживание муниципального долга в расходах бюджета муниципального образования городского округа «Усинск», не более, %</t>
  </si>
  <si>
    <t>Контрольное событие №1 Осуществление расчетов по обслуживанию муниципального долга - погашение процентов за пользование кредитами и своевременным погашением основного долга по кредитам</t>
  </si>
  <si>
    <t>Задача 2.4. Обеспечение на муниципальном уровне эффективности управления реализацией Подпрограммы</t>
  </si>
  <si>
    <t>Основное мероприятие 2.4. Руководство и управление в сфере установленных функций органов администрации в части обеспечения деятельности аппарата Финуправления АМО «Усинск»</t>
  </si>
  <si>
    <t>Финансовое управление администрации МО ГО "Усинск"</t>
  </si>
  <si>
    <t>ИС; ИЗ 2.4: 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%</t>
  </si>
  <si>
    <t xml:space="preserve">Контрольное событие №1 Обеспечение деятельности Финуправления АМО «Усинск» </t>
  </si>
  <si>
    <t>Итого по подпрограмме 2</t>
  </si>
  <si>
    <t>Подпрограмма 3 Обеспечение реализации муниципальной программы</t>
  </si>
  <si>
    <t>Задача 3.1. Выполнение обязательств муниципального образования по решению вопросов местного значения и обеспечение исполнения предоставленных межбюджетных трансфертов</t>
  </si>
  <si>
    <t>Основное мероприятие 3.1. Расходы на оплату труда и начисления на выплаты по оплате труда администрации МО ГО «Усинск»</t>
  </si>
  <si>
    <t>О.А. Подопригора, главный бухгалтер</t>
  </si>
  <si>
    <t>Управление финансово-экономической работы и бухгалтерского учёта</t>
  </si>
  <si>
    <t>ИС; ИЦ: 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образования, тыс. руб.</t>
  </si>
  <si>
    <t xml:space="preserve">Контрольное событие № 1 Оплата расходов на обеспечение деятельности Главы городского округа - руководителя администрации муниципального образования городского округа "Усинск". </t>
  </si>
  <si>
    <t xml:space="preserve">Контрольное событие № 2 Оплата расходов на функционирование аппарата администрации </t>
  </si>
  <si>
    <t>Основное мероприятие 3.2. Функционирование территориальных органов администрации МО ГО «Усинск»</t>
  </si>
  <si>
    <t>Р.Р. Нуртдинов, руководитель; К.З.Канев, руководитель; 
А.В. Беляев, руководитель; 
Т.Н. Полетова, руководитель;
А.В. Овсянникова, руководель; 
 Ю.В.Филиппов, руководитель</t>
  </si>
  <si>
    <t>Территориальные органы администрации МО ГО "Усинск"</t>
  </si>
  <si>
    <t>пгт. Парма</t>
  </si>
  <si>
    <t>с. Мутный Материк</t>
  </si>
  <si>
    <t>с. Усть-Лыжа</t>
  </si>
  <si>
    <t>с. Усть-Уса</t>
  </si>
  <si>
    <t>с. Колва</t>
  </si>
  <si>
    <t>с. Щельябож</t>
  </si>
  <si>
    <t>Контрольное событие №1 Исполнение обязательств по оплате расходов на функционирование территориальных органов</t>
  </si>
  <si>
    <t>Р.Р. Нуртдинов, руководитель; К.З.Канев, руководитель; 
А.В. Беляев, руководитель; 
Т.Н. Полетова, руководитель;
А.В. Овсянникова, руководель; 
Ю.В.Филиппов, руководитель</t>
  </si>
  <si>
    <t>Основное мероприятие 3.3. Организация профессиональной подготовки и повышение квалификации работников администрации, переподготовка управленческих кадров</t>
  </si>
  <si>
    <t>М.Е. Белоус , руководитель</t>
  </si>
  <si>
    <t>Управление правовой и кадровой работы</t>
  </si>
  <si>
    <t>Контрольное событие №1 Проведено обучение руководителей ответственных за пожарную безопасность</t>
  </si>
  <si>
    <t>Основное мероприятие 3.4. Выплата пенсий за выслугу лет муниципальным служащим</t>
  </si>
  <si>
    <t>ИЗ 3.1: количество лиц, замещающих должности муниципальной службы в администрации МО ГО «Усинск», получающих пенсионное обеспечение в соответствии с законодательством, чел</t>
  </si>
  <si>
    <t>Контрольное событие №1 Выплачена пенсия за выслугу лет муниципальным служащим</t>
  </si>
  <si>
    <t>Основное мероприятие 3.5. Обеспечение деятельности органов местного самоуправления и муниципальных учреждений</t>
  </si>
  <si>
    <t xml:space="preserve">Контрольное событие №1 Оплата расходов на обеспечение деятельности органов местного самоуправления </t>
  </si>
  <si>
    <t>Основное мероприятие 3.6. Представительские и прочие расходы, членские взносы</t>
  </si>
  <si>
    <t xml:space="preserve">Контрольное событие №1 Оплата расходов на приобретение бланков пригласительных открыток и конвертов, заказ поздравительных открыток,бланков, членских взносов;  Почетных грамот, папки для почетных грамот, подарки 90-летним, организация питания, проведение заседаний, совещаний и тд. </t>
  </si>
  <si>
    <t>Основное мероприятие 3.7. Обеспечение проведения выборов в органы местного самоуправления МО ГО «Усинск»</t>
  </si>
  <si>
    <t>И.А Русаева, председатель</t>
  </si>
  <si>
    <t>Администрация МО ГО "Усинск" (ТИК)</t>
  </si>
  <si>
    <t xml:space="preserve">Контрольное событие №1 Оплата расходов территориальной изберательной комиссии г.Усинска </t>
  </si>
  <si>
    <t xml:space="preserve">Основное мероприятие 3.8. Осуществление деятельности по обращению с животными без владельцев </t>
  </si>
  <si>
    <t xml:space="preserve">УЖКХ </t>
  </si>
  <si>
    <t xml:space="preserve">Контрольное событие № 1 Выплачена з/плата </t>
  </si>
  <si>
    <t>Контрольное событие № 2 Работы выполнены в полном объеме в соответствии с техническим заданием (улучшение санитарно-эпидемиологического благополучия населения; снижение количества граждан, пострадавших от укусов безнадзорных животных)</t>
  </si>
  <si>
    <t>Основное мероприятие 3.9. Осуществление государственных полномочий по составлению (изменению) списков кандидатов в присяжные заседатели федеральных судов общей юрисдикции в РФ</t>
  </si>
  <si>
    <t>Контрольное событие №1 Исполнение государственных полномочий по составлению (изменению) списков кандидатов в присяжные заседатели федеральных судов общей юрисдикции в РФ</t>
  </si>
  <si>
    <t>Основное мероприятие 3.10. Осуществление переданных государственных полномочий в соответствии с пунктом 4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</si>
  <si>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Контрольное событие №1 Исполнение государственных полномочий в соответствии с пунктом 4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</si>
  <si>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24</t>
  </si>
  <si>
    <t>Основное мероприятие 3.11.Осуществление государственных полномочий Республики Коми, предусмотренных пунктом 6 статьи 1, статьями 2, 2(1) и 3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</si>
  <si>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Контрольное событие №1 Исполнение государственных полномочий Республики Коми, предусмотренные пунктом 6 статьи 1, статьями 2, 2(1) и 3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</si>
  <si>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Основное мероприятие 3.12. Осуществление государственных полномочий Республики Коми, предусмотренных пунктами 11 и 12 статьи 1 статьи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</si>
  <si>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Контрольное событие №1 Исполнение государственных полномочий Республики Коми, предусмотренныепунктами 11 и 12 статьи 1 статьи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</si>
  <si>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 xml:space="preserve">Основное мероприятие 3.13. Осуществление полномочий Российской Федерации по подготовке и проведению Всероссийской переписи населения </t>
  </si>
  <si>
    <t xml:space="preserve">Контрольное событие №1 Исполнение  государственных полномочий Российской Федерации по подготовке и проведению Всероссийской переписи населения </t>
  </si>
  <si>
    <t>Основное мероприятие 3.14. Обеспечение исполнения функций в области строительства, строительного надзора и контроля</t>
  </si>
  <si>
    <t>Е.В. Шепелева руководитель ликвидационной комиссии</t>
  </si>
  <si>
    <t>МБУ "УКС"</t>
  </si>
  <si>
    <t xml:space="preserve">Контрольное событие №1 Оплата задолженности по исполнительным документам и решениям налогового органа, в целях возобновления деятельности </t>
  </si>
  <si>
    <t>23</t>
  </si>
  <si>
    <t>Основное мероприятие 3.15. Создание условий для обеспечения населения услугами бытового обслуживания</t>
  </si>
  <si>
    <t>Т.Н. Полетова, руководитель</t>
  </si>
  <si>
    <t>Администрация с. Усть-Уса</t>
  </si>
  <si>
    <t>ИС; ИЦ: уровень удовлетворенности деятельностью органов местного самоуправления, %</t>
  </si>
  <si>
    <t>Контрольное событие №1 Содержание общественной бани в с. Усть-Уса</t>
  </si>
  <si>
    <t>Итого по подпрограмме 3</t>
  </si>
  <si>
    <t>Подпрограмма 4 Информационное общество</t>
  </si>
  <si>
    <t>Задача 4.1. Обеспечение информационной безопасности в администрации</t>
  </si>
  <si>
    <t>Основное мероприятие 4.1. Обеспечение информационной безопасности в администрации МО ГО «Усинск»</t>
  </si>
  <si>
    <t xml:space="preserve">Д.А. Погоняев, начальник </t>
  </si>
  <si>
    <t>Отдел информационных технологий</t>
  </si>
  <si>
    <t>ИЗ 4.1: доля персональных компьютеров сотрудников администрации МО ГО «Усинск» работающих с персональными данными, обеспеченных системами защиты персональных данных, %</t>
  </si>
  <si>
    <t xml:space="preserve">Контрольное событие №1 Ежегодное продление лицензий,изготовление электронно-цифровых подписей.  
</t>
  </si>
  <si>
    <t>Контрольное событие №2 Закуп оргтехники для работы с гос.тайной.</t>
  </si>
  <si>
    <t>Задача 4.2. Развитие единого электронного документооборота администрации</t>
  </si>
  <si>
    <t>25</t>
  </si>
  <si>
    <t>Основное мероприятие 4.2. Развитие единого электронного документооборота администрации МО ГО «Усинск»</t>
  </si>
  <si>
    <t>ИЗ 4.2: доля рабочих мест в администрации МО ГО «Усинск» подключенных к системе электронного документооборота, %</t>
  </si>
  <si>
    <t xml:space="preserve">Контрольное событие №1 Безошибочное функционирование  системы электронного документооборота </t>
  </si>
  <si>
    <t>26</t>
  </si>
  <si>
    <t>Основное мероприятие 4.3. Развитие локальной вычислительной сети администрации МО ГО «Усинск»</t>
  </si>
  <si>
    <t>Контрольное событие №1 Приобретение серверного оборудования и реконструкция локальной сети, закуп оргтехники и периферии</t>
  </si>
  <si>
    <t xml:space="preserve">Задача 4.3.Формирование информационной инфраструктуры в администрации </t>
  </si>
  <si>
    <t>27</t>
  </si>
  <si>
    <t>Основное мероприятие 4.4. Исполнение обязательств по опубликованию нормативных актов МО ГО «Усинск» и обеспечению открытости деятельности органов местного самоуправления</t>
  </si>
  <si>
    <t>Н.П. Машкова, директор-главный редактор</t>
  </si>
  <si>
    <t xml:space="preserve">МАУ "МИЦ" </t>
  </si>
  <si>
    <t>ИЗ 4.3: уровень исполнения муниципального задания, %</t>
  </si>
  <si>
    <t>Контрольное событие №1 Опубликованы нормативно-правовые акты МО ГО "Усинск" в полном объеме</t>
  </si>
  <si>
    <t>МАУ "МИЦ"</t>
  </si>
  <si>
    <t>28</t>
  </si>
  <si>
    <t>Основное мероприятие 4.5. Размещение информационных материалов о деятельности администрации СМИ</t>
  </si>
  <si>
    <t xml:space="preserve">Т. Ю. Химичук, начальник
</t>
  </si>
  <si>
    <t>Муниципальный центр управления</t>
  </si>
  <si>
    <t>ИЗ 4.3: количество публикаций на официальном сайте о деятельности администрации МО ГО «Усинск», публ.</t>
  </si>
  <si>
    <t>не менее 1500</t>
  </si>
  <si>
    <t>Контрольное событие №1 Информационные материалы о деятельности администрации размещены в полном объеме</t>
  </si>
  <si>
    <t>29</t>
  </si>
  <si>
    <t xml:space="preserve">Основное мероприятие 4.6. Предоставление муниципальных услуг </t>
  </si>
  <si>
    <t>Л.В.Кравчун, руководитель</t>
  </si>
  <si>
    <t>УЭРПиИП</t>
  </si>
  <si>
    <t>ИЗ 4.3: количество муниципальных услуг, предоставленных органами местного самоуправления, ед.</t>
  </si>
  <si>
    <t>Контрольное событие №1 Муниципальные услуги предоставлены в полном объеме</t>
  </si>
  <si>
    <t>Итого по подпрограмме 4</t>
  </si>
  <si>
    <t>Всего по программе:</t>
  </si>
  <si>
    <t>Согласовано:</t>
  </si>
  <si>
    <t xml:space="preserve">Председатель Комитета по управлению муниципальным имуществом </t>
  </si>
  <si>
    <t>/Н.А. Сулейманова/</t>
  </si>
  <si>
    <t>"____" ____________2022 г.</t>
  </si>
  <si>
    <t>И.о. руководителя Финансового управления</t>
  </si>
  <si>
    <t>/И.А. Гараева/</t>
  </si>
  <si>
    <t>"____" ____________2023 г.</t>
  </si>
  <si>
    <t>Руководитель управления-главный бухгалтер финансово-экономической работы и бухгалтерского учёта</t>
  </si>
  <si>
    <t>/Я.В. Насибова/</t>
  </si>
  <si>
    <t>Руководитель Управления экономического развития, прогнозирования и инвестиционной политики</t>
  </si>
  <si>
    <t>/Л.В. Кравчун/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</si>
</sst>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\ _₽_-;\-* #,##0.0\ _₽_-;_-* &quot;-&quot;??\ _₽_-;_-@_-"/>
    <numFmt numFmtId="165" formatCode="0.0"/>
    <numFmt numFmtId="166" formatCode="_-* #,##0.0\ _₽_-;\-* #,##0.0\ _₽_-;_-* &quot;-&quot;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2" applyFont="1" applyAlignment="1">
      <alignment horizontal="center" vertical="center"/>
    </xf>
    <xf numFmtId="0" fontId="2" fillId="0" borderId="0" xfId="2" applyFont="1"/>
    <xf numFmtId="0" fontId="2" fillId="0" borderId="0" xfId="2" applyFont="1" applyAlignment="1"/>
    <xf numFmtId="0" fontId="3" fillId="0" borderId="0" xfId="2" applyFont="1" applyAlignment="1">
      <alignment horizontal="right"/>
    </xf>
    <xf numFmtId="0" fontId="1" fillId="0" borderId="0" xfId="2"/>
    <xf numFmtId="0" fontId="4" fillId="0" borderId="0" xfId="2" applyFont="1" applyAlignment="1">
      <alignment horizontal="right"/>
    </xf>
    <xf numFmtId="0" fontId="1" fillId="0" borderId="0" xfId="2" applyAlignment="1"/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vertical="center" wrapText="1"/>
    </xf>
    <xf numFmtId="0" fontId="9" fillId="0" borderId="2" xfId="2" applyFont="1" applyBorder="1" applyAlignment="1">
      <alignment horizontal="center" vertical="center" wrapText="1"/>
    </xf>
    <xf numFmtId="14" fontId="8" fillId="0" borderId="2" xfId="2" applyNumberFormat="1" applyFont="1" applyBorder="1" applyAlignment="1">
      <alignment horizontal="center" vertical="center" wrapText="1"/>
    </xf>
    <xf numFmtId="164" fontId="8" fillId="0" borderId="2" xfId="3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justify" vertical="top" wrapText="1"/>
    </xf>
    <xf numFmtId="0" fontId="10" fillId="0" borderId="2" xfId="2" applyFont="1" applyBorder="1" applyAlignment="1">
      <alignment vertical="center" wrapText="1"/>
    </xf>
    <xf numFmtId="164" fontId="8" fillId="0" borderId="2" xfId="2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left" vertical="top" wrapText="1"/>
    </xf>
    <xf numFmtId="0" fontId="8" fillId="0" borderId="9" xfId="2" applyFont="1" applyBorder="1" applyAlignment="1">
      <alignment horizontal="center" vertical="top" wrapText="1"/>
    </xf>
    <xf numFmtId="14" fontId="8" fillId="0" borderId="9" xfId="2" applyNumberFormat="1" applyFont="1" applyBorder="1" applyAlignment="1">
      <alignment horizontal="center" vertical="center" wrapText="1"/>
    </xf>
    <xf numFmtId="164" fontId="8" fillId="0" borderId="9" xfId="3" applyNumberFormat="1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left" vertical="top" wrapText="1"/>
    </xf>
    <xf numFmtId="0" fontId="8" fillId="0" borderId="13" xfId="2" applyFont="1" applyBorder="1" applyAlignment="1">
      <alignment horizontal="center" vertical="top" wrapText="1"/>
    </xf>
    <xf numFmtId="14" fontId="8" fillId="0" borderId="13" xfId="2" applyNumberFormat="1" applyFont="1" applyBorder="1" applyAlignment="1">
      <alignment horizontal="center" vertical="center" wrapText="1"/>
    </xf>
    <xf numFmtId="164" fontId="8" fillId="0" borderId="13" xfId="3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2" applyNumberFormat="1" applyFont="1" applyBorder="1" applyAlignment="1">
      <alignment horizontal="center" vertical="center" wrapText="1"/>
    </xf>
    <xf numFmtId="0" fontId="8" fillId="0" borderId="3" xfId="2" applyNumberFormat="1" applyFont="1" applyBorder="1" applyAlignment="1">
      <alignment horizontal="center" vertical="center" wrapText="1"/>
    </xf>
    <xf numFmtId="0" fontId="8" fillId="0" borderId="4" xfId="2" applyNumberFormat="1" applyFont="1" applyBorder="1" applyAlignment="1">
      <alignment horizontal="center" vertical="center" wrapText="1"/>
    </xf>
    <xf numFmtId="0" fontId="8" fillId="0" borderId="5" xfId="2" applyNumberFormat="1" applyFont="1" applyBorder="1" applyAlignment="1">
      <alignment horizontal="center" vertical="center" wrapText="1"/>
    </xf>
    <xf numFmtId="0" fontId="8" fillId="0" borderId="9" xfId="2" applyNumberFormat="1" applyFont="1" applyBorder="1" applyAlignment="1">
      <alignment horizontal="center" vertical="center" wrapText="1"/>
    </xf>
    <xf numFmtId="0" fontId="8" fillId="0" borderId="13" xfId="2" applyNumberFormat="1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49" fontId="8" fillId="0" borderId="3" xfId="2" applyNumberFormat="1" applyFont="1" applyBorder="1" applyAlignment="1">
      <alignment horizontal="center" vertical="center" wrapText="1"/>
    </xf>
    <xf numFmtId="49" fontId="8" fillId="0" borderId="4" xfId="2" applyNumberFormat="1" applyFont="1" applyBorder="1" applyAlignment="1">
      <alignment horizontal="center" vertical="center" wrapText="1"/>
    </xf>
    <xf numFmtId="49" fontId="8" fillId="0" borderId="5" xfId="2" applyNumberFormat="1" applyFont="1" applyBorder="1" applyAlignment="1">
      <alignment horizontal="center" vertical="center" wrapText="1"/>
    </xf>
    <xf numFmtId="165" fontId="7" fillId="0" borderId="2" xfId="2" applyNumberFormat="1" applyFont="1" applyBorder="1" applyAlignment="1">
      <alignment horizontal="center" vertical="center" wrapText="1"/>
    </xf>
    <xf numFmtId="49" fontId="8" fillId="0" borderId="9" xfId="2" applyNumberFormat="1" applyFont="1" applyBorder="1" applyAlignment="1">
      <alignment horizontal="center" vertical="center" wrapText="1"/>
    </xf>
    <xf numFmtId="0" fontId="10" fillId="0" borderId="9" xfId="2" applyFont="1" applyBorder="1" applyAlignment="1">
      <alignment vertical="center" wrapText="1"/>
    </xf>
    <xf numFmtId="0" fontId="8" fillId="0" borderId="9" xfId="2" applyFont="1" applyBorder="1" applyAlignment="1">
      <alignment vertical="top" wrapText="1"/>
    </xf>
    <xf numFmtId="0" fontId="8" fillId="0" borderId="9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4" fillId="0" borderId="2" xfId="2" applyFont="1" applyBorder="1" applyAlignment="1">
      <alignment vertical="center" wrapText="1"/>
    </xf>
    <xf numFmtId="0" fontId="14" fillId="0" borderId="2" xfId="2" applyFont="1" applyBorder="1" applyAlignment="1">
      <alignment horizontal="center" vertical="center" wrapText="1"/>
    </xf>
    <xf numFmtId="164" fontId="14" fillId="0" borderId="2" xfId="3" applyNumberFormat="1" applyFont="1" applyBorder="1" applyAlignment="1">
      <alignment horizontal="center" vertical="center" wrapText="1"/>
    </xf>
    <xf numFmtId="0" fontId="15" fillId="0" borderId="2" xfId="2" applyFont="1" applyBorder="1" applyAlignment="1">
      <alignment horizontal="justify" vertical="top" wrapText="1"/>
    </xf>
    <xf numFmtId="0" fontId="15" fillId="0" borderId="2" xfId="2" applyFont="1" applyBorder="1" applyAlignment="1">
      <alignment horizontal="center" vertical="center" wrapText="1"/>
    </xf>
    <xf numFmtId="0" fontId="16" fillId="0" borderId="0" xfId="2" applyFont="1"/>
    <xf numFmtId="0" fontId="8" fillId="0" borderId="2" xfId="2" applyFont="1" applyBorder="1" applyAlignment="1">
      <alignment horizontal="center" vertical="center" wrapText="1"/>
    </xf>
    <xf numFmtId="14" fontId="8" fillId="0" borderId="9" xfId="2" applyNumberFormat="1" applyFont="1" applyBorder="1" applyAlignment="1">
      <alignment horizontal="center" vertical="top" wrapText="1"/>
    </xf>
    <xf numFmtId="0" fontId="11" fillId="0" borderId="9" xfId="2" applyFont="1" applyBorder="1" applyAlignment="1">
      <alignment horizontal="center" vertical="center" wrapText="1"/>
    </xf>
    <xf numFmtId="14" fontId="8" fillId="0" borderId="13" xfId="2" applyNumberFormat="1" applyFont="1" applyBorder="1" applyAlignment="1">
      <alignment horizontal="center" vertical="top" wrapText="1"/>
    </xf>
    <xf numFmtId="0" fontId="11" fillId="0" borderId="13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left" vertical="top" wrapText="1"/>
    </xf>
    <xf numFmtId="0" fontId="8" fillId="0" borderId="12" xfId="2" applyFont="1" applyBorder="1" applyAlignment="1">
      <alignment horizontal="center" vertical="top" wrapText="1"/>
    </xf>
    <xf numFmtId="14" fontId="8" fillId="0" borderId="12" xfId="2" applyNumberFormat="1" applyFont="1" applyBorder="1" applyAlignment="1">
      <alignment horizontal="center" vertical="top" wrapText="1"/>
    </xf>
    <xf numFmtId="164" fontId="8" fillId="0" borderId="12" xfId="3" applyNumberFormat="1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left" vertical="center" wrapText="1"/>
    </xf>
    <xf numFmtId="0" fontId="9" fillId="0" borderId="9" xfId="2" applyFont="1" applyBorder="1" applyAlignment="1">
      <alignment horizontal="center" vertical="top" wrapText="1"/>
    </xf>
    <xf numFmtId="0" fontId="9" fillId="0" borderId="12" xfId="2" applyFont="1" applyBorder="1" applyAlignment="1">
      <alignment horizontal="center" vertical="top" wrapText="1"/>
    </xf>
    <xf numFmtId="14" fontId="8" fillId="0" borderId="12" xfId="2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horizontal="justify" vertical="top" wrapText="1"/>
    </xf>
    <xf numFmtId="0" fontId="10" fillId="0" borderId="2" xfId="2" applyFont="1" applyBorder="1" applyAlignment="1">
      <alignment horizontal="justify" vertical="top" wrapText="1"/>
    </xf>
    <xf numFmtId="0" fontId="8" fillId="0" borderId="9" xfId="2" applyFont="1" applyBorder="1" applyAlignment="1">
      <alignment horizontal="justify" vertical="top" wrapText="1"/>
    </xf>
    <xf numFmtId="0" fontId="7" fillId="0" borderId="9" xfId="2" applyFont="1" applyBorder="1" applyAlignment="1">
      <alignment horizontal="justify" vertical="top" wrapText="1"/>
    </xf>
    <xf numFmtId="0" fontId="7" fillId="0" borderId="9" xfId="2" applyFont="1" applyBorder="1" applyAlignment="1">
      <alignment horizontal="center" vertical="top" wrapText="1"/>
    </xf>
    <xf numFmtId="0" fontId="8" fillId="0" borderId="13" xfId="2" applyFont="1" applyBorder="1" applyAlignment="1">
      <alignment horizontal="justify" vertical="top" wrapText="1"/>
    </xf>
    <xf numFmtId="0" fontId="7" fillId="0" borderId="13" xfId="2" applyFont="1" applyBorder="1" applyAlignment="1">
      <alignment horizontal="justify" vertical="top" wrapText="1"/>
    </xf>
    <xf numFmtId="0" fontId="7" fillId="0" borderId="13" xfId="2" applyFont="1" applyBorder="1" applyAlignment="1">
      <alignment horizontal="center" vertical="top" wrapText="1"/>
    </xf>
    <xf numFmtId="0" fontId="8" fillId="0" borderId="12" xfId="2" applyFont="1" applyBorder="1" applyAlignment="1">
      <alignment horizontal="justify" vertical="top" wrapText="1"/>
    </xf>
    <xf numFmtId="0" fontId="7" fillId="0" borderId="12" xfId="2" applyFont="1" applyBorder="1" applyAlignment="1">
      <alignment horizontal="justify" vertical="top" wrapText="1"/>
    </xf>
    <xf numFmtId="0" fontId="7" fillId="0" borderId="12" xfId="2" applyFont="1" applyBorder="1" applyAlignment="1">
      <alignment horizontal="center" vertical="top" wrapText="1"/>
    </xf>
    <xf numFmtId="0" fontId="10" fillId="2" borderId="2" xfId="2" applyFont="1" applyFill="1" applyBorder="1" applyAlignment="1">
      <alignment horizontal="justify" vertical="top" wrapText="1"/>
    </xf>
    <xf numFmtId="0" fontId="8" fillId="0" borderId="9" xfId="2" applyFont="1" applyBorder="1" applyAlignment="1">
      <alignment horizontal="justify" vertical="top" wrapText="1"/>
    </xf>
    <xf numFmtId="14" fontId="8" fillId="0" borderId="9" xfId="2" applyNumberFormat="1" applyFont="1" applyBorder="1" applyAlignment="1">
      <alignment horizontal="center" vertical="center" wrapText="1"/>
    </xf>
    <xf numFmtId="164" fontId="8" fillId="0" borderId="9" xfId="3" applyNumberFormat="1" applyFont="1" applyBorder="1" applyAlignment="1">
      <alignment horizontal="center" vertical="center" wrapText="1"/>
    </xf>
    <xf numFmtId="164" fontId="17" fillId="0" borderId="2" xfId="3" applyNumberFormat="1" applyFont="1" applyBorder="1" applyAlignment="1">
      <alignment horizontal="center" vertical="center" wrapText="1"/>
    </xf>
    <xf numFmtId="166" fontId="8" fillId="0" borderId="2" xfId="2" applyNumberFormat="1" applyFont="1" applyBorder="1" applyAlignment="1">
      <alignment horizontal="center" vertical="center" wrapText="1"/>
    </xf>
    <xf numFmtId="164" fontId="11" fillId="0" borderId="2" xfId="2" applyNumberFormat="1" applyFont="1" applyBorder="1" applyAlignment="1">
      <alignment horizontal="left" vertical="center" wrapText="1"/>
    </xf>
    <xf numFmtId="165" fontId="11" fillId="0" borderId="2" xfId="1" applyNumberFormat="1" applyFont="1" applyBorder="1" applyAlignment="1">
      <alignment horizontal="center" vertical="center" wrapText="1"/>
    </xf>
    <xf numFmtId="0" fontId="14" fillId="0" borderId="2" xfId="2" applyFont="1" applyBorder="1" applyAlignment="1">
      <alignment horizontal="left" vertical="center" wrapText="1"/>
    </xf>
    <xf numFmtId="0" fontId="10" fillId="0" borderId="2" xfId="2" applyFont="1" applyBorder="1" applyAlignment="1">
      <alignment horizontal="left" vertical="top" wrapText="1"/>
    </xf>
    <xf numFmtId="0" fontId="10" fillId="0" borderId="2" xfId="2" applyFont="1" applyBorder="1" applyAlignment="1">
      <alignment horizontal="left" vertical="center" wrapText="1"/>
    </xf>
    <xf numFmtId="166" fontId="14" fillId="0" borderId="2" xfId="2" applyNumberFormat="1" applyFont="1" applyBorder="1" applyAlignment="1">
      <alignment horizontal="center" vertical="center" wrapText="1"/>
    </xf>
    <xf numFmtId="166" fontId="14" fillId="0" borderId="2" xfId="3" applyNumberFormat="1" applyFont="1" applyBorder="1" applyAlignment="1">
      <alignment horizontal="center" vertical="center" wrapText="1"/>
    </xf>
    <xf numFmtId="0" fontId="1" fillId="0" borderId="0" xfId="2" applyAlignment="1">
      <alignment horizontal="center" vertical="center"/>
    </xf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left" vertical="top" wrapText="1"/>
    </xf>
    <xf numFmtId="0" fontId="4" fillId="0" borderId="1" xfId="2" applyFont="1" applyBorder="1"/>
    <xf numFmtId="0" fontId="3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4" fillId="0" borderId="0" xfId="2" applyFont="1" applyBorder="1"/>
    <xf numFmtId="0" fontId="3" fillId="0" borderId="0" xfId="2" applyFont="1" applyAlignment="1">
      <alignment horizontal="left" wrapText="1"/>
    </xf>
  </cellXfs>
  <cellStyles count="4">
    <cellStyle name="Обычный" xfId="0" builtinId="0"/>
    <cellStyle name="Обычный 2 3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91;&#1074;&#1096;&#1080;&#1085;&#1085;&#1080;&#1082;&#1086;&#1074;&#1072;.ADMIN/Desktop/2021%20&#1056;&#1072;&#1073;&#1086;&#1095;&#1072;&#1103;%20&#1074;&#1077;&#1088;&#1089;&#1080;&#1103;%20&#1052;&#1055;%20&#1056;&#1072;&#1079;&#1074;&#1080;&#1090;&#1080;&#1077;%20&#1089;&#1080;&#1089;&#1090;&#1077;&#1084;&#1099;%20&#1052;&#1059;/2021%20&#1075;&#1086;&#1076;/&#1050;&#1086;&#1084;&#1087;&#1083;&#1077;&#1082;&#1089;&#1085;&#1099;&#1081;%20&#1087;&#1083;&#1072;&#1085;%202021%20&#1075;&#1086;&#1076;/&#1050;&#1086;&#1084;&#1087;&#1083;&#1077;&#1082;&#1089;&#1085;&#1085;&#1099;&#1081;%20&#1087;&#1083;&#1072;&#1085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91;&#1074;&#1096;&#1080;&#1085;&#1085;&#1080;&#1082;&#1086;&#1074;&#1072;.ADMIN/Desktop/2021%20&#1056;&#1072;&#1073;&#1086;&#1095;&#1072;&#1103;%20&#1074;&#1077;&#1088;&#1089;&#1080;&#1103;%20&#1052;&#1055;%20&#1056;&#1072;&#1079;&#1074;&#1080;&#1090;&#1080;&#1077;%20&#1089;&#1080;&#1089;&#1090;&#1077;&#1084;&#1099;%20&#1052;&#1059;/2021%20&#1075;&#1086;&#1076;/&#1050;&#1086;&#1084;&#1087;&#1083;&#1077;&#1082;&#1089;&#1085;&#1099;&#1081;%20&#1087;&#1083;&#1072;&#1085;%202021%20&#1075;&#1086;&#1076;/&#1048;&#1079;&#1084;&#1077;&#1085;&#1077;&#1085;&#1080;&#1103;%20&#1085;&#1072;%202021%20&#1075;&#1086;&#1076;/&#1048;&#1079;&#1084;&#1077;&#1085;&#1077;&#1085;&#1080;&#1103;%20&#1074;%20&#1087;&#1088;&#1086;&#1075;&#1088;&#1072;&#1084;&#1084;&#1091;%20&#1056;&#1057;&#1052;&#1059;%2014%2001%202021%20&#1075;&#1086;&#1076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4;&#1087;&#1083;&#1077;&#1082;&#1089;&#1085;&#1099;&#1081;%20&#1087;&#1083;&#1072;&#1085;%20+%20&#1084;&#1086;&#1085;&#1080;&#1090;&#1086;&#1088;&#1080;&#1085;&#1075;%20&#1085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для заполнения"/>
      <sheetName val="измен т.3 МБТ без мероприятий"/>
      <sheetName val="изменения таблица 4 "/>
      <sheetName val="таблица 4  старый"/>
      <sheetName val="табл 3 старый"/>
      <sheetName val="Лист1"/>
    </sheetNames>
    <sheetDataSet>
      <sheetData sheetId="0"/>
      <sheetData sheetId="1" refreshError="1"/>
      <sheetData sheetId="2" refreshError="1"/>
      <sheetData sheetId="3">
        <row r="69">
          <cell r="I69">
            <v>0</v>
          </cell>
        </row>
        <row r="102">
          <cell r="I102">
            <v>0</v>
          </cell>
        </row>
        <row r="110">
          <cell r="I110">
            <v>0</v>
          </cell>
        </row>
        <row r="286">
          <cell r="I286">
            <v>0</v>
          </cell>
        </row>
        <row r="294">
          <cell r="I294">
            <v>0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Паспорт МП (2)"/>
      <sheetName val="Паспорт Подпрограммы 1"/>
      <sheetName val="Паспорт Подпрограммы 2"/>
      <sheetName val="Паспорт Подпрограммы 3"/>
      <sheetName val="Паспорт Подпрограммы 4"/>
      <sheetName val="Табл 2 Перечень "/>
      <sheetName val="таб 3 Ресурсная"/>
      <sheetName val=" таб 4 по бюджетам"/>
      <sheetName val="202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0">
          <cell r="F40">
            <v>66.5</v>
          </cell>
        </row>
      </sheetData>
      <sheetData sheetId="8">
        <row r="29">
          <cell r="F29">
            <v>804.1</v>
          </cell>
        </row>
        <row r="198">
          <cell r="F198">
            <v>0</v>
          </cell>
        </row>
      </sheetData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КП 2022 с измен март"/>
      <sheetName val="КП 2022 с измен дек"/>
      <sheetName val="КП 2022 итоговый "/>
      <sheetName val="Мониторинг без новых мероприяти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29"/>
  <sheetViews>
    <sheetView tabSelected="1" view="pageBreakPreview" topLeftCell="A113" zoomScale="90" zoomScaleNormal="90" zoomScaleSheetLayoutView="90" workbookViewId="0">
      <selection activeCell="B129" sqref="B129"/>
    </sheetView>
  </sheetViews>
  <sheetFormatPr defaultRowHeight="15" x14ac:dyDescent="0.25"/>
  <cols>
    <col min="1" max="1" width="9.140625" style="114"/>
    <col min="2" max="2" width="37" style="5" customWidth="1"/>
    <col min="3" max="3" width="15.140625" style="5" customWidth="1"/>
    <col min="4" max="4" width="17.85546875" style="5" customWidth="1"/>
    <col min="5" max="5" width="12.28515625" style="5" customWidth="1"/>
    <col min="6" max="6" width="13.5703125" style="5" customWidth="1"/>
    <col min="7" max="7" width="15.140625" style="5" customWidth="1"/>
    <col min="8" max="8" width="12.140625" style="5" customWidth="1"/>
    <col min="9" max="9" width="15" style="5" customWidth="1"/>
    <col min="10" max="10" width="15.42578125" style="5" customWidth="1"/>
    <col min="11" max="14" width="9.140625" style="5"/>
    <col min="15" max="15" width="51.7109375" style="5" customWidth="1"/>
    <col min="16" max="16" width="18.28515625" style="5" customWidth="1"/>
    <col min="17" max="16384" width="9.140625" style="5"/>
  </cols>
  <sheetData>
    <row r="1" spans="1:16" ht="20.25" customHeight="1" x14ac:dyDescent="0.3">
      <c r="A1" s="1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4" t="s">
        <v>0</v>
      </c>
      <c r="P1" s="4"/>
    </row>
    <row r="2" spans="1:16" ht="20.2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4" t="s">
        <v>1</v>
      </c>
      <c r="P2" s="6"/>
    </row>
    <row r="3" spans="1:16" ht="13.5" customHeight="1" x14ac:dyDescent="0.25">
      <c r="A3" s="1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7"/>
      <c r="P3" s="7"/>
    </row>
    <row r="4" spans="1:16" ht="21" customHeight="1" x14ac:dyDescent="0.3">
      <c r="A4" s="1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/>
      <c r="O4" s="4" t="s">
        <v>2</v>
      </c>
      <c r="P4" s="6"/>
    </row>
    <row r="5" spans="1:16" ht="10.5" customHeight="1" x14ac:dyDescent="0.25">
      <c r="A5" s="1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7"/>
      <c r="P5" s="7"/>
    </row>
    <row r="6" spans="1:16" ht="15" customHeight="1" x14ac:dyDescent="0.3">
      <c r="A6" s="1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4" t="s">
        <v>3</v>
      </c>
      <c r="P6" s="4"/>
    </row>
    <row r="7" spans="1:16" ht="12.75" customHeight="1" x14ac:dyDescent="0.25">
      <c r="A7" s="1"/>
      <c r="B7" s="2"/>
      <c r="C7" s="2"/>
      <c r="D7" s="2"/>
      <c r="E7" s="2"/>
      <c r="F7" s="2"/>
      <c r="G7" s="2"/>
      <c r="H7" s="2"/>
      <c r="I7" s="8"/>
      <c r="J7" s="3"/>
      <c r="K7" s="3"/>
      <c r="L7" s="3"/>
      <c r="M7" s="3"/>
      <c r="N7" s="3"/>
    </row>
    <row r="8" spans="1:16" ht="15" customHeight="1" x14ac:dyDescent="0.25">
      <c r="A8" s="1"/>
      <c r="B8" s="2"/>
      <c r="C8" s="2"/>
      <c r="D8" s="2"/>
      <c r="E8" s="2"/>
      <c r="F8" s="2"/>
      <c r="G8" s="2"/>
      <c r="H8" s="2"/>
      <c r="I8" s="9"/>
      <c r="J8" s="3"/>
      <c r="K8" s="3"/>
      <c r="L8" s="3"/>
      <c r="M8" s="3"/>
      <c r="N8" s="3"/>
    </row>
    <row r="9" spans="1:16" x14ac:dyDescent="0.25">
      <c r="A9" s="10" t="s">
        <v>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x14ac:dyDescent="0.25">
      <c r="A10" s="11" t="s">
        <v>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79.5" customHeight="1" x14ac:dyDescent="0.25">
      <c r="A11" s="12" t="s">
        <v>6</v>
      </c>
      <c r="B11" s="12" t="s">
        <v>7</v>
      </c>
      <c r="C11" s="12" t="s">
        <v>8</v>
      </c>
      <c r="D11" s="12" t="s">
        <v>9</v>
      </c>
      <c r="E11" s="12" t="s">
        <v>10</v>
      </c>
      <c r="F11" s="12" t="s">
        <v>11</v>
      </c>
      <c r="G11" s="13" t="s">
        <v>12</v>
      </c>
      <c r="H11" s="14"/>
      <c r="I11" s="14"/>
      <c r="J11" s="15"/>
      <c r="K11" s="16" t="s">
        <v>13</v>
      </c>
      <c r="L11" s="17"/>
      <c r="M11" s="17"/>
      <c r="N11" s="18"/>
      <c r="O11" s="19" t="s">
        <v>14</v>
      </c>
      <c r="P11" s="20"/>
    </row>
    <row r="12" spans="1:16" ht="15" customHeight="1" x14ac:dyDescent="0.25">
      <c r="A12" s="12"/>
      <c r="B12" s="12"/>
      <c r="C12" s="12"/>
      <c r="D12" s="12"/>
      <c r="E12" s="12"/>
      <c r="F12" s="12"/>
      <c r="G12" s="21" t="s">
        <v>15</v>
      </c>
      <c r="H12" s="13" t="s">
        <v>16</v>
      </c>
      <c r="I12" s="14"/>
      <c r="J12" s="15"/>
      <c r="K12" s="22"/>
      <c r="L12" s="23"/>
      <c r="M12" s="23"/>
      <c r="N12" s="24"/>
      <c r="O12" s="25"/>
      <c r="P12" s="26"/>
    </row>
    <row r="13" spans="1:16" ht="24" x14ac:dyDescent="0.25">
      <c r="A13" s="12"/>
      <c r="B13" s="12"/>
      <c r="C13" s="12"/>
      <c r="D13" s="12"/>
      <c r="E13" s="12"/>
      <c r="F13" s="12"/>
      <c r="G13" s="27"/>
      <c r="H13" s="28" t="s">
        <v>17</v>
      </c>
      <c r="I13" s="28" t="s">
        <v>18</v>
      </c>
      <c r="J13" s="28" t="s">
        <v>19</v>
      </c>
      <c r="K13" s="28">
        <v>1</v>
      </c>
      <c r="L13" s="28">
        <v>2</v>
      </c>
      <c r="M13" s="28">
        <v>3</v>
      </c>
      <c r="N13" s="28">
        <v>4</v>
      </c>
      <c r="O13" s="29" t="s">
        <v>20</v>
      </c>
      <c r="P13" s="29" t="s">
        <v>21</v>
      </c>
    </row>
    <row r="14" spans="1:16" x14ac:dyDescent="0.25">
      <c r="A14" s="28">
        <v>1</v>
      </c>
      <c r="B14" s="28">
        <v>2</v>
      </c>
      <c r="C14" s="28">
        <v>3</v>
      </c>
      <c r="D14" s="28">
        <v>4</v>
      </c>
      <c r="E14" s="28">
        <v>5</v>
      </c>
      <c r="F14" s="28">
        <v>6</v>
      </c>
      <c r="G14" s="28">
        <v>7</v>
      </c>
      <c r="H14" s="28">
        <v>8</v>
      </c>
      <c r="I14" s="28">
        <v>9</v>
      </c>
      <c r="J14" s="28">
        <v>10</v>
      </c>
      <c r="K14" s="28">
        <v>11</v>
      </c>
      <c r="L14" s="28">
        <v>12</v>
      </c>
      <c r="M14" s="28">
        <v>13</v>
      </c>
      <c r="N14" s="28">
        <v>14</v>
      </c>
      <c r="O14" s="28">
        <v>15</v>
      </c>
      <c r="P14" s="28">
        <v>16</v>
      </c>
    </row>
    <row r="15" spans="1:16" ht="15" customHeight="1" x14ac:dyDescent="0.25">
      <c r="A15" s="28"/>
      <c r="B15" s="13" t="s">
        <v>22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5"/>
    </row>
    <row r="16" spans="1:16" ht="15" customHeight="1" x14ac:dyDescent="0.25">
      <c r="A16" s="13" t="s">
        <v>23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5"/>
    </row>
    <row r="17" spans="1:16" ht="77.25" customHeight="1" x14ac:dyDescent="0.25">
      <c r="A17" s="30">
        <v>1</v>
      </c>
      <c r="B17" s="31" t="s">
        <v>24</v>
      </c>
      <c r="C17" s="30" t="s">
        <v>25</v>
      </c>
      <c r="D17" s="32" t="s">
        <v>26</v>
      </c>
      <c r="E17" s="33">
        <v>44562</v>
      </c>
      <c r="F17" s="33">
        <v>44926</v>
      </c>
      <c r="G17" s="34">
        <v>2224.1</v>
      </c>
      <c r="H17" s="34">
        <v>0</v>
      </c>
      <c r="I17" s="34">
        <v>0</v>
      </c>
      <c r="J17" s="34">
        <v>2224.1</v>
      </c>
      <c r="K17" s="30"/>
      <c r="L17" s="30"/>
      <c r="M17" s="30"/>
      <c r="N17" s="30"/>
      <c r="O17" s="35" t="s">
        <v>27</v>
      </c>
      <c r="P17" s="29">
        <v>37.229999999999997</v>
      </c>
    </row>
    <row r="18" spans="1:16" ht="77.25" customHeight="1" x14ac:dyDescent="0.25">
      <c r="A18" s="30"/>
      <c r="B18" s="36" t="s">
        <v>28</v>
      </c>
      <c r="C18" s="30" t="s">
        <v>25</v>
      </c>
      <c r="D18" s="30" t="s">
        <v>26</v>
      </c>
      <c r="E18" s="30" t="s">
        <v>29</v>
      </c>
      <c r="F18" s="33">
        <v>44926</v>
      </c>
      <c r="G18" s="37" t="s">
        <v>29</v>
      </c>
      <c r="H18" s="37" t="s">
        <v>30</v>
      </c>
      <c r="I18" s="37" t="s">
        <v>29</v>
      </c>
      <c r="J18" s="37" t="s">
        <v>29</v>
      </c>
      <c r="K18" s="38" t="s">
        <v>31</v>
      </c>
      <c r="L18" s="38" t="s">
        <v>31</v>
      </c>
      <c r="M18" s="38" t="s">
        <v>31</v>
      </c>
      <c r="N18" s="38" t="s">
        <v>31</v>
      </c>
      <c r="O18" s="37" t="s">
        <v>29</v>
      </c>
      <c r="P18" s="37" t="s">
        <v>29</v>
      </c>
    </row>
    <row r="19" spans="1:16" ht="72" x14ac:dyDescent="0.25">
      <c r="A19" s="30">
        <v>2</v>
      </c>
      <c r="B19" s="31" t="s">
        <v>32</v>
      </c>
      <c r="C19" s="30" t="s">
        <v>25</v>
      </c>
      <c r="D19" s="30" t="s">
        <v>26</v>
      </c>
      <c r="E19" s="33">
        <v>44562</v>
      </c>
      <c r="F19" s="33">
        <v>44926</v>
      </c>
      <c r="G19" s="34">
        <v>1454.7</v>
      </c>
      <c r="H19" s="34">
        <v>0</v>
      </c>
      <c r="I19" s="34">
        <v>0</v>
      </c>
      <c r="J19" s="34">
        <v>1454.7</v>
      </c>
      <c r="K19" s="30"/>
      <c r="L19" s="30"/>
      <c r="M19" s="30"/>
      <c r="N19" s="30"/>
      <c r="O19" s="35" t="s">
        <v>33</v>
      </c>
      <c r="P19" s="29">
        <v>11.14</v>
      </c>
    </row>
    <row r="20" spans="1:16" ht="72" x14ac:dyDescent="0.25">
      <c r="A20" s="30"/>
      <c r="B20" s="36" t="s">
        <v>34</v>
      </c>
      <c r="C20" s="30" t="s">
        <v>25</v>
      </c>
      <c r="D20" s="30" t="s">
        <v>26</v>
      </c>
      <c r="E20" s="30" t="s">
        <v>29</v>
      </c>
      <c r="F20" s="33">
        <v>44926</v>
      </c>
      <c r="G20" s="37" t="s">
        <v>29</v>
      </c>
      <c r="H20" s="37" t="s">
        <v>30</v>
      </c>
      <c r="I20" s="37" t="s">
        <v>29</v>
      </c>
      <c r="J20" s="37" t="s">
        <v>29</v>
      </c>
      <c r="K20" s="38"/>
      <c r="L20" s="38" t="s">
        <v>31</v>
      </c>
      <c r="M20" s="38" t="s">
        <v>31</v>
      </c>
      <c r="N20" s="38" t="s">
        <v>31</v>
      </c>
      <c r="O20" s="37" t="s">
        <v>29</v>
      </c>
      <c r="P20" s="37" t="s">
        <v>29</v>
      </c>
    </row>
    <row r="21" spans="1:16" ht="72" customHeight="1" x14ac:dyDescent="0.25">
      <c r="A21" s="30"/>
      <c r="B21" s="36" t="s">
        <v>35</v>
      </c>
      <c r="C21" s="30" t="s">
        <v>25</v>
      </c>
      <c r="D21" s="30" t="s">
        <v>26</v>
      </c>
      <c r="E21" s="30" t="s">
        <v>29</v>
      </c>
      <c r="F21" s="33">
        <v>44926</v>
      </c>
      <c r="G21" s="37" t="s">
        <v>29</v>
      </c>
      <c r="H21" s="37" t="s">
        <v>30</v>
      </c>
      <c r="I21" s="37" t="s">
        <v>29</v>
      </c>
      <c r="J21" s="37" t="s">
        <v>29</v>
      </c>
      <c r="K21" s="38" t="s">
        <v>31</v>
      </c>
      <c r="L21" s="38" t="s">
        <v>31</v>
      </c>
      <c r="M21" s="38" t="s">
        <v>31</v>
      </c>
      <c r="N21" s="38" t="s">
        <v>31</v>
      </c>
      <c r="O21" s="37" t="s">
        <v>29</v>
      </c>
      <c r="P21" s="37" t="s">
        <v>29</v>
      </c>
    </row>
    <row r="22" spans="1:16" ht="21.75" customHeight="1" x14ac:dyDescent="0.25">
      <c r="A22" s="39" t="s">
        <v>36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1"/>
    </row>
    <row r="23" spans="1:16" ht="60" x14ac:dyDescent="0.25">
      <c r="A23" s="42">
        <v>3</v>
      </c>
      <c r="B23" s="43" t="s">
        <v>37</v>
      </c>
      <c r="C23" s="44" t="s">
        <v>25</v>
      </c>
      <c r="D23" s="44" t="s">
        <v>26</v>
      </c>
      <c r="E23" s="45">
        <v>44562</v>
      </c>
      <c r="F23" s="45">
        <v>44926</v>
      </c>
      <c r="G23" s="46">
        <v>944.8</v>
      </c>
      <c r="H23" s="46">
        <v>0</v>
      </c>
      <c r="I23" s="46">
        <v>0</v>
      </c>
      <c r="J23" s="46">
        <v>944.8</v>
      </c>
      <c r="K23" s="42"/>
      <c r="L23" s="42"/>
      <c r="M23" s="42"/>
      <c r="N23" s="42"/>
      <c r="O23" s="35" t="s">
        <v>38</v>
      </c>
      <c r="P23" s="29">
        <v>9.1999999999999993</v>
      </c>
    </row>
    <row r="24" spans="1:16" ht="60" x14ac:dyDescent="0.25">
      <c r="A24" s="47"/>
      <c r="B24" s="48"/>
      <c r="C24" s="49"/>
      <c r="D24" s="49"/>
      <c r="E24" s="50"/>
      <c r="F24" s="50"/>
      <c r="G24" s="51"/>
      <c r="H24" s="51"/>
      <c r="I24" s="51"/>
      <c r="J24" s="51"/>
      <c r="K24" s="47"/>
      <c r="L24" s="47"/>
      <c r="M24" s="47"/>
      <c r="N24" s="47"/>
      <c r="O24" s="35" t="s">
        <v>39</v>
      </c>
      <c r="P24" s="29">
        <v>87.73</v>
      </c>
    </row>
    <row r="25" spans="1:16" ht="46.5" customHeight="1" x14ac:dyDescent="0.25">
      <c r="A25" s="47"/>
      <c r="B25" s="48"/>
      <c r="C25" s="49"/>
      <c r="D25" s="49"/>
      <c r="E25" s="50"/>
      <c r="F25" s="50"/>
      <c r="G25" s="51"/>
      <c r="H25" s="51"/>
      <c r="I25" s="51"/>
      <c r="J25" s="51"/>
      <c r="K25" s="47"/>
      <c r="L25" s="47"/>
      <c r="M25" s="47"/>
      <c r="N25" s="47"/>
      <c r="O25" s="35" t="s">
        <v>40</v>
      </c>
      <c r="P25" s="52">
        <v>288795.09999999998</v>
      </c>
    </row>
    <row r="26" spans="1:16" ht="72" x14ac:dyDescent="0.25">
      <c r="A26" s="53"/>
      <c r="B26" s="36" t="s">
        <v>41</v>
      </c>
      <c r="C26" s="30" t="s">
        <v>25</v>
      </c>
      <c r="D26" s="30" t="s">
        <v>26</v>
      </c>
      <c r="E26" s="30" t="s">
        <v>29</v>
      </c>
      <c r="F26" s="33">
        <v>44926</v>
      </c>
      <c r="G26" s="37" t="s">
        <v>29</v>
      </c>
      <c r="H26" s="37" t="s">
        <v>30</v>
      </c>
      <c r="I26" s="37" t="s">
        <v>29</v>
      </c>
      <c r="J26" s="37" t="s">
        <v>29</v>
      </c>
      <c r="K26" s="38" t="s">
        <v>31</v>
      </c>
      <c r="L26" s="38" t="s">
        <v>31</v>
      </c>
      <c r="M26" s="38" t="s">
        <v>31</v>
      </c>
      <c r="N26" s="38" t="s">
        <v>31</v>
      </c>
      <c r="O26" s="37" t="s">
        <v>29</v>
      </c>
      <c r="P26" s="37" t="s">
        <v>29</v>
      </c>
    </row>
    <row r="27" spans="1:16" ht="72" customHeight="1" x14ac:dyDescent="0.25">
      <c r="A27" s="53"/>
      <c r="B27" s="36" t="s">
        <v>42</v>
      </c>
      <c r="C27" s="30" t="s">
        <v>25</v>
      </c>
      <c r="D27" s="30" t="s">
        <v>26</v>
      </c>
      <c r="E27" s="30" t="s">
        <v>29</v>
      </c>
      <c r="F27" s="33">
        <v>44926</v>
      </c>
      <c r="G27" s="37" t="s">
        <v>29</v>
      </c>
      <c r="H27" s="37" t="s">
        <v>30</v>
      </c>
      <c r="I27" s="37" t="s">
        <v>29</v>
      </c>
      <c r="J27" s="37" t="s">
        <v>29</v>
      </c>
      <c r="K27" s="38" t="s">
        <v>31</v>
      </c>
      <c r="L27" s="38" t="s">
        <v>31</v>
      </c>
      <c r="M27" s="38" t="s">
        <v>31</v>
      </c>
      <c r="N27" s="38" t="s">
        <v>31</v>
      </c>
      <c r="O27" s="37" t="s">
        <v>29</v>
      </c>
      <c r="P27" s="37" t="s">
        <v>29</v>
      </c>
    </row>
    <row r="28" spans="1:16" ht="33.75" customHeight="1" x14ac:dyDescent="0.25">
      <c r="A28" s="54" t="s">
        <v>43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6"/>
    </row>
    <row r="29" spans="1:16" ht="45" x14ac:dyDescent="0.25">
      <c r="A29" s="57">
        <v>4</v>
      </c>
      <c r="B29" s="43" t="s">
        <v>44</v>
      </c>
      <c r="C29" s="42" t="s">
        <v>25</v>
      </c>
      <c r="D29" s="42" t="s">
        <v>26</v>
      </c>
      <c r="E29" s="45">
        <v>44562</v>
      </c>
      <c r="F29" s="45">
        <v>44926</v>
      </c>
      <c r="G29" s="46">
        <v>27403.8</v>
      </c>
      <c r="H29" s="46">
        <v>0</v>
      </c>
      <c r="I29" s="46">
        <v>0</v>
      </c>
      <c r="J29" s="46">
        <v>27403.8</v>
      </c>
      <c r="K29" s="42"/>
      <c r="L29" s="42"/>
      <c r="M29" s="42"/>
      <c r="N29" s="42"/>
      <c r="O29" s="35" t="s">
        <v>45</v>
      </c>
      <c r="P29" s="29">
        <v>100</v>
      </c>
    </row>
    <row r="30" spans="1:16" ht="75" x14ac:dyDescent="0.25">
      <c r="A30" s="58"/>
      <c r="B30" s="48"/>
      <c r="C30" s="47"/>
      <c r="D30" s="47"/>
      <c r="E30" s="50"/>
      <c r="F30" s="50"/>
      <c r="G30" s="51"/>
      <c r="H30" s="51"/>
      <c r="I30" s="51"/>
      <c r="J30" s="51"/>
      <c r="K30" s="47"/>
      <c r="L30" s="47"/>
      <c r="M30" s="47"/>
      <c r="N30" s="47"/>
      <c r="O30" s="35" t="s">
        <v>46</v>
      </c>
      <c r="P30" s="29">
        <v>85</v>
      </c>
    </row>
    <row r="31" spans="1:16" ht="72" x14ac:dyDescent="0.25">
      <c r="A31" s="59"/>
      <c r="B31" s="36" t="s">
        <v>47</v>
      </c>
      <c r="C31" s="30" t="s">
        <v>25</v>
      </c>
      <c r="D31" s="30" t="s">
        <v>26</v>
      </c>
      <c r="E31" s="30" t="s">
        <v>29</v>
      </c>
      <c r="F31" s="33">
        <v>44926</v>
      </c>
      <c r="G31" s="37" t="s">
        <v>29</v>
      </c>
      <c r="H31" s="37" t="s">
        <v>30</v>
      </c>
      <c r="I31" s="37" t="s">
        <v>29</v>
      </c>
      <c r="J31" s="37" t="s">
        <v>29</v>
      </c>
      <c r="K31" s="38" t="s">
        <v>31</v>
      </c>
      <c r="L31" s="38" t="s">
        <v>31</v>
      </c>
      <c r="M31" s="38" t="s">
        <v>31</v>
      </c>
      <c r="N31" s="38" t="s">
        <v>31</v>
      </c>
      <c r="O31" s="37" t="s">
        <v>29</v>
      </c>
      <c r="P31" s="37" t="s">
        <v>29</v>
      </c>
    </row>
    <row r="32" spans="1:16" ht="72" x14ac:dyDescent="0.25">
      <c r="A32" s="59"/>
      <c r="B32" s="36" t="s">
        <v>48</v>
      </c>
      <c r="C32" s="30" t="s">
        <v>25</v>
      </c>
      <c r="D32" s="30" t="s">
        <v>26</v>
      </c>
      <c r="E32" s="30" t="s">
        <v>29</v>
      </c>
      <c r="F32" s="33">
        <v>44926</v>
      </c>
      <c r="G32" s="37" t="s">
        <v>29</v>
      </c>
      <c r="H32" s="37" t="s">
        <v>30</v>
      </c>
      <c r="I32" s="37" t="s">
        <v>29</v>
      </c>
      <c r="J32" s="37" t="s">
        <v>29</v>
      </c>
      <c r="K32" s="38" t="s">
        <v>31</v>
      </c>
      <c r="L32" s="38" t="s">
        <v>31</v>
      </c>
      <c r="M32" s="38" t="s">
        <v>31</v>
      </c>
      <c r="N32" s="38" t="s">
        <v>31</v>
      </c>
      <c r="O32" s="37" t="s">
        <v>29</v>
      </c>
      <c r="P32" s="37" t="s">
        <v>29</v>
      </c>
    </row>
    <row r="33" spans="1:16" x14ac:dyDescent="0.25">
      <c r="A33" s="60" t="s">
        <v>49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2"/>
    </row>
    <row r="34" spans="1:16" ht="67.5" customHeight="1" x14ac:dyDescent="0.25">
      <c r="A34" s="59" t="s">
        <v>50</v>
      </c>
      <c r="B34" s="31" t="s">
        <v>51</v>
      </c>
      <c r="C34" s="30" t="s">
        <v>25</v>
      </c>
      <c r="D34" s="30" t="s">
        <v>26</v>
      </c>
      <c r="E34" s="33">
        <v>44562</v>
      </c>
      <c r="F34" s="33">
        <v>44926</v>
      </c>
      <c r="G34" s="34">
        <v>6285.7</v>
      </c>
      <c r="H34" s="34">
        <v>0</v>
      </c>
      <c r="I34" s="34">
        <v>0</v>
      </c>
      <c r="J34" s="34">
        <v>6285.7</v>
      </c>
      <c r="K34" s="30"/>
      <c r="L34" s="30"/>
      <c r="M34" s="30"/>
      <c r="N34" s="30"/>
      <c r="O34" s="35" t="s">
        <v>52</v>
      </c>
      <c r="P34" s="29">
        <v>95</v>
      </c>
    </row>
    <row r="35" spans="1:16" ht="72" x14ac:dyDescent="0.25">
      <c r="A35" s="59"/>
      <c r="B35" s="36" t="s">
        <v>53</v>
      </c>
      <c r="C35" s="30" t="s">
        <v>25</v>
      </c>
      <c r="D35" s="30" t="s">
        <v>26</v>
      </c>
      <c r="E35" s="30" t="s">
        <v>29</v>
      </c>
      <c r="F35" s="33">
        <v>44926</v>
      </c>
      <c r="G35" s="37" t="s">
        <v>29</v>
      </c>
      <c r="H35" s="37" t="s">
        <v>30</v>
      </c>
      <c r="I35" s="37" t="s">
        <v>29</v>
      </c>
      <c r="J35" s="37" t="s">
        <v>29</v>
      </c>
      <c r="K35" s="38" t="s">
        <v>31</v>
      </c>
      <c r="L35" s="38" t="s">
        <v>31</v>
      </c>
      <c r="M35" s="38" t="s">
        <v>31</v>
      </c>
      <c r="N35" s="38" t="s">
        <v>31</v>
      </c>
      <c r="O35" s="37" t="s">
        <v>29</v>
      </c>
      <c r="P35" s="37" t="s">
        <v>29</v>
      </c>
    </row>
    <row r="36" spans="1:16" ht="36" x14ac:dyDescent="0.25">
      <c r="A36" s="59" t="s">
        <v>54</v>
      </c>
      <c r="B36" s="31" t="s">
        <v>55</v>
      </c>
      <c r="C36" s="30" t="s">
        <v>56</v>
      </c>
      <c r="D36" s="30" t="s">
        <v>57</v>
      </c>
      <c r="E36" s="33">
        <v>44562</v>
      </c>
      <c r="F36" s="33">
        <v>44926</v>
      </c>
      <c r="G36" s="34">
        <v>29029.1</v>
      </c>
      <c r="H36" s="34">
        <v>0</v>
      </c>
      <c r="I36" s="34">
        <v>0</v>
      </c>
      <c r="J36" s="34">
        <v>29029.1</v>
      </c>
      <c r="K36" s="30"/>
      <c r="L36" s="30"/>
      <c r="M36" s="30"/>
      <c r="N36" s="30"/>
      <c r="O36" s="35" t="s">
        <v>58</v>
      </c>
      <c r="P36" s="63">
        <v>65</v>
      </c>
    </row>
    <row r="37" spans="1:16" ht="42" customHeight="1" x14ac:dyDescent="0.25">
      <c r="A37" s="64"/>
      <c r="B37" s="65" t="s">
        <v>59</v>
      </c>
      <c r="C37" s="30" t="s">
        <v>56</v>
      </c>
      <c r="D37" s="30" t="s">
        <v>57</v>
      </c>
      <c r="E37" s="30" t="s">
        <v>29</v>
      </c>
      <c r="F37" s="33">
        <v>44926</v>
      </c>
      <c r="G37" s="37" t="s">
        <v>29</v>
      </c>
      <c r="H37" s="37" t="s">
        <v>30</v>
      </c>
      <c r="I37" s="37" t="s">
        <v>29</v>
      </c>
      <c r="J37" s="37" t="s">
        <v>29</v>
      </c>
      <c r="K37" s="30"/>
      <c r="L37" s="30"/>
      <c r="M37" s="30"/>
      <c r="N37" s="38" t="s">
        <v>31</v>
      </c>
      <c r="O37" s="37" t="s">
        <v>29</v>
      </c>
      <c r="P37" s="37" t="s">
        <v>29</v>
      </c>
    </row>
    <row r="38" spans="1:16" ht="71.25" customHeight="1" x14ac:dyDescent="0.25">
      <c r="A38" s="64" t="s">
        <v>60</v>
      </c>
      <c r="B38" s="66" t="s">
        <v>61</v>
      </c>
      <c r="C38" s="67" t="s">
        <v>62</v>
      </c>
      <c r="D38" s="67" t="s">
        <v>63</v>
      </c>
      <c r="E38" s="33">
        <v>44562</v>
      </c>
      <c r="F38" s="33">
        <v>44926</v>
      </c>
      <c r="G38" s="34">
        <v>33.200000000000003</v>
      </c>
      <c r="H38" s="34">
        <v>0</v>
      </c>
      <c r="I38" s="34">
        <v>0</v>
      </c>
      <c r="J38" s="34">
        <v>33.200000000000003</v>
      </c>
      <c r="K38" s="30"/>
      <c r="L38" s="30"/>
      <c r="M38" s="30"/>
      <c r="N38" s="30"/>
      <c r="O38" s="35" t="s">
        <v>64</v>
      </c>
      <c r="P38" s="29">
        <v>95</v>
      </c>
    </row>
    <row r="39" spans="1:16" ht="96" customHeight="1" x14ac:dyDescent="0.25">
      <c r="A39" s="59"/>
      <c r="B39" s="36" t="s">
        <v>65</v>
      </c>
      <c r="C39" s="30" t="s">
        <v>66</v>
      </c>
      <c r="D39" s="30" t="s">
        <v>67</v>
      </c>
      <c r="E39" s="30" t="s">
        <v>29</v>
      </c>
      <c r="F39" s="33">
        <v>44926</v>
      </c>
      <c r="G39" s="37" t="s">
        <v>29</v>
      </c>
      <c r="H39" s="37" t="s">
        <v>30</v>
      </c>
      <c r="I39" s="37" t="s">
        <v>29</v>
      </c>
      <c r="J39" s="37" t="s">
        <v>29</v>
      </c>
      <c r="K39" s="30"/>
      <c r="L39" s="30"/>
      <c r="M39" s="30"/>
      <c r="N39" s="38" t="s">
        <v>31</v>
      </c>
      <c r="O39" s="37" t="s">
        <v>29</v>
      </c>
      <c r="P39" s="37" t="s">
        <v>29</v>
      </c>
    </row>
    <row r="40" spans="1:16" s="74" customFormat="1" ht="18.75" x14ac:dyDescent="0.3">
      <c r="A40" s="68"/>
      <c r="B40" s="69" t="s">
        <v>68</v>
      </c>
      <c r="C40" s="70" t="s">
        <v>29</v>
      </c>
      <c r="D40" s="70" t="s">
        <v>29</v>
      </c>
      <c r="E40" s="70" t="s">
        <v>29</v>
      </c>
      <c r="F40" s="70" t="s">
        <v>29</v>
      </c>
      <c r="G40" s="71">
        <f>G17+G19+G23+G29+G34+G38+G36</f>
        <v>67375.399999999994</v>
      </c>
      <c r="H40" s="71">
        <f t="shared" ref="H40:I40" si="0">H17+H19+H23+H29+H34+H38+H36</f>
        <v>0</v>
      </c>
      <c r="I40" s="71">
        <f t="shared" si="0"/>
        <v>0</v>
      </c>
      <c r="J40" s="71">
        <f>J17+J19+J23+J29+J34+J38+J36</f>
        <v>67375.399999999994</v>
      </c>
      <c r="K40" s="70" t="s">
        <v>29</v>
      </c>
      <c r="L40" s="70" t="s">
        <v>29</v>
      </c>
      <c r="M40" s="70" t="s">
        <v>29</v>
      </c>
      <c r="N40" s="70" t="s">
        <v>29</v>
      </c>
      <c r="O40" s="72"/>
      <c r="P40" s="73"/>
    </row>
    <row r="41" spans="1:16" x14ac:dyDescent="0.25">
      <c r="A41" s="30"/>
      <c r="B41" s="75" t="s">
        <v>69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35"/>
      <c r="P41" s="29"/>
    </row>
    <row r="42" spans="1:16" x14ac:dyDescent="0.25">
      <c r="A42" s="39" t="s">
        <v>70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1"/>
    </row>
    <row r="43" spans="1:16" ht="43.5" customHeight="1" x14ac:dyDescent="0.25">
      <c r="A43" s="42">
        <v>8</v>
      </c>
      <c r="B43" s="43" t="s">
        <v>71</v>
      </c>
      <c r="C43" s="44" t="s">
        <v>72</v>
      </c>
      <c r="D43" s="44" t="s">
        <v>73</v>
      </c>
      <c r="E43" s="76">
        <v>44562</v>
      </c>
      <c r="F43" s="76">
        <v>44865</v>
      </c>
      <c r="G43" s="46">
        <f>SUM(H43:J43)</f>
        <v>0</v>
      </c>
      <c r="H43" s="46">
        <v>0</v>
      </c>
      <c r="I43" s="46">
        <v>0</v>
      </c>
      <c r="J43" s="46">
        <f>'[1]таблица 4  старый'!I102</f>
        <v>0</v>
      </c>
      <c r="K43" s="77"/>
      <c r="L43" s="77"/>
      <c r="M43" s="77"/>
      <c r="N43" s="77"/>
      <c r="O43" s="35" t="s">
        <v>74</v>
      </c>
      <c r="P43" s="29" t="s">
        <v>75</v>
      </c>
    </row>
    <row r="44" spans="1:16" ht="75" customHeight="1" x14ac:dyDescent="0.25">
      <c r="A44" s="47"/>
      <c r="B44" s="48"/>
      <c r="C44" s="49"/>
      <c r="D44" s="49"/>
      <c r="E44" s="78"/>
      <c r="F44" s="78"/>
      <c r="G44" s="51"/>
      <c r="H44" s="51"/>
      <c r="I44" s="51"/>
      <c r="J44" s="51"/>
      <c r="K44" s="79"/>
      <c r="L44" s="79"/>
      <c r="M44" s="79"/>
      <c r="N44" s="79"/>
      <c r="O44" s="35" t="s">
        <v>76</v>
      </c>
      <c r="P44" s="29">
        <v>31.9</v>
      </c>
    </row>
    <row r="45" spans="1:16" ht="76.5" customHeight="1" x14ac:dyDescent="0.25">
      <c r="A45" s="47"/>
      <c r="B45" s="48"/>
      <c r="C45" s="49"/>
      <c r="D45" s="49"/>
      <c r="E45" s="78"/>
      <c r="F45" s="78"/>
      <c r="G45" s="51"/>
      <c r="H45" s="51"/>
      <c r="I45" s="51"/>
      <c r="J45" s="51"/>
      <c r="K45" s="79"/>
      <c r="L45" s="79"/>
      <c r="M45" s="79"/>
      <c r="N45" s="79"/>
      <c r="O45" s="35" t="s">
        <v>77</v>
      </c>
      <c r="P45" s="63">
        <v>85</v>
      </c>
    </row>
    <row r="46" spans="1:16" ht="65.25" customHeight="1" x14ac:dyDescent="0.25">
      <c r="A46" s="80"/>
      <c r="B46" s="81"/>
      <c r="C46" s="82"/>
      <c r="D46" s="82"/>
      <c r="E46" s="83"/>
      <c r="F46" s="83"/>
      <c r="G46" s="84"/>
      <c r="H46" s="84"/>
      <c r="I46" s="84"/>
      <c r="J46" s="84"/>
      <c r="K46" s="85"/>
      <c r="L46" s="85"/>
      <c r="M46" s="85"/>
      <c r="N46" s="85"/>
      <c r="O46" s="35" t="s">
        <v>78</v>
      </c>
      <c r="P46" s="29">
        <v>7.3</v>
      </c>
    </row>
    <row r="47" spans="1:16" ht="85.5" customHeight="1" x14ac:dyDescent="0.25">
      <c r="A47" s="30"/>
      <c r="B47" s="36" t="s">
        <v>79</v>
      </c>
      <c r="C47" s="30" t="s">
        <v>72</v>
      </c>
      <c r="D47" s="30" t="s">
        <v>73</v>
      </c>
      <c r="E47" s="30" t="s">
        <v>29</v>
      </c>
      <c r="F47" s="33">
        <v>44865</v>
      </c>
      <c r="G47" s="37" t="s">
        <v>29</v>
      </c>
      <c r="H47" s="37" t="s">
        <v>30</v>
      </c>
      <c r="I47" s="37" t="s">
        <v>29</v>
      </c>
      <c r="J47" s="37" t="s">
        <v>29</v>
      </c>
      <c r="K47" s="38"/>
      <c r="L47" s="38"/>
      <c r="M47" s="38" t="s">
        <v>31</v>
      </c>
      <c r="N47" s="38"/>
      <c r="O47" s="37" t="s">
        <v>29</v>
      </c>
      <c r="P47" s="37" t="s">
        <v>29</v>
      </c>
    </row>
    <row r="48" spans="1:16" ht="23.25" customHeight="1" x14ac:dyDescent="0.25">
      <c r="A48" s="39" t="s">
        <v>80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1"/>
    </row>
    <row r="49" spans="1:16" ht="92.25" customHeight="1" x14ac:dyDescent="0.25">
      <c r="A49" s="30">
        <v>9</v>
      </c>
      <c r="B49" s="86" t="s">
        <v>81</v>
      </c>
      <c r="C49" s="30" t="s">
        <v>72</v>
      </c>
      <c r="D49" s="30" t="s">
        <v>73</v>
      </c>
      <c r="E49" s="33">
        <v>44562</v>
      </c>
      <c r="F49" s="33">
        <v>44926</v>
      </c>
      <c r="G49" s="34">
        <f>SUM(H49:J49)</f>
        <v>0</v>
      </c>
      <c r="H49" s="34">
        <v>0</v>
      </c>
      <c r="I49" s="34">
        <v>0</v>
      </c>
      <c r="J49" s="34">
        <f>'[1]таблица 4  старый'!I110</f>
        <v>0</v>
      </c>
      <c r="K49" s="38"/>
      <c r="L49" s="38"/>
      <c r="M49" s="38"/>
      <c r="N49" s="38"/>
      <c r="O49" s="35" t="s">
        <v>82</v>
      </c>
      <c r="P49" s="29" t="s">
        <v>75</v>
      </c>
    </row>
    <row r="50" spans="1:16" ht="60" customHeight="1" x14ac:dyDescent="0.25">
      <c r="A50" s="30"/>
      <c r="B50" s="36" t="s">
        <v>83</v>
      </c>
      <c r="C50" s="30" t="s">
        <v>72</v>
      </c>
      <c r="D50" s="30" t="s">
        <v>73</v>
      </c>
      <c r="E50" s="30" t="s">
        <v>29</v>
      </c>
      <c r="F50" s="33">
        <v>44926</v>
      </c>
      <c r="G50" s="37" t="s">
        <v>29</v>
      </c>
      <c r="H50" s="37" t="s">
        <v>30</v>
      </c>
      <c r="I50" s="37" t="s">
        <v>29</v>
      </c>
      <c r="J50" s="37" t="s">
        <v>29</v>
      </c>
      <c r="K50" s="38"/>
      <c r="L50" s="38"/>
      <c r="M50" s="38"/>
      <c r="N50" s="38" t="s">
        <v>31</v>
      </c>
      <c r="O50" s="37" t="s">
        <v>29</v>
      </c>
      <c r="P50" s="37" t="s">
        <v>29</v>
      </c>
    </row>
    <row r="51" spans="1:16" ht="24" customHeight="1" x14ac:dyDescent="0.25">
      <c r="A51" s="39" t="s">
        <v>84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1"/>
    </row>
    <row r="52" spans="1:16" ht="62.25" customHeight="1" x14ac:dyDescent="0.25">
      <c r="A52" s="42">
        <v>10</v>
      </c>
      <c r="B52" s="43" t="s">
        <v>85</v>
      </c>
      <c r="C52" s="44" t="s">
        <v>86</v>
      </c>
      <c r="D52" s="87" t="s">
        <v>87</v>
      </c>
      <c r="E52" s="45">
        <v>44562</v>
      </c>
      <c r="F52" s="45">
        <v>44926</v>
      </c>
      <c r="G52" s="46">
        <f>79+33720</f>
        <v>33799</v>
      </c>
      <c r="H52" s="46">
        <v>0</v>
      </c>
      <c r="I52" s="46">
        <v>0</v>
      </c>
      <c r="J52" s="46">
        <f>79+33720</f>
        <v>33799</v>
      </c>
      <c r="K52" s="77"/>
      <c r="L52" s="77"/>
      <c r="M52" s="77"/>
      <c r="N52" s="77"/>
      <c r="O52" s="35" t="s">
        <v>88</v>
      </c>
      <c r="P52" s="29">
        <v>52.9</v>
      </c>
    </row>
    <row r="53" spans="1:16" ht="51" customHeight="1" x14ac:dyDescent="0.25">
      <c r="A53" s="80"/>
      <c r="B53" s="81"/>
      <c r="C53" s="82"/>
      <c r="D53" s="88"/>
      <c r="E53" s="89"/>
      <c r="F53" s="89"/>
      <c r="G53" s="84"/>
      <c r="H53" s="84"/>
      <c r="I53" s="84"/>
      <c r="J53" s="84"/>
      <c r="K53" s="85"/>
      <c r="L53" s="85"/>
      <c r="M53" s="85"/>
      <c r="N53" s="85"/>
      <c r="O53" s="35" t="s">
        <v>89</v>
      </c>
      <c r="P53" s="63">
        <v>5</v>
      </c>
    </row>
    <row r="54" spans="1:16" ht="114" customHeight="1" x14ac:dyDescent="0.25">
      <c r="A54" s="30"/>
      <c r="B54" s="36" t="s">
        <v>90</v>
      </c>
      <c r="C54" s="30" t="s">
        <v>86</v>
      </c>
      <c r="D54" s="30" t="s">
        <v>87</v>
      </c>
      <c r="E54" s="30" t="s">
        <v>29</v>
      </c>
      <c r="F54" s="33">
        <v>44926</v>
      </c>
      <c r="G54" s="37" t="s">
        <v>29</v>
      </c>
      <c r="H54" s="37" t="s">
        <v>30</v>
      </c>
      <c r="I54" s="37" t="s">
        <v>29</v>
      </c>
      <c r="J54" s="37" t="s">
        <v>29</v>
      </c>
      <c r="K54" s="38" t="s">
        <v>31</v>
      </c>
      <c r="L54" s="38" t="s">
        <v>31</v>
      </c>
      <c r="M54" s="38" t="s">
        <v>31</v>
      </c>
      <c r="N54" s="38" t="s">
        <v>31</v>
      </c>
      <c r="O54" s="37" t="s">
        <v>29</v>
      </c>
      <c r="P54" s="37" t="s">
        <v>29</v>
      </c>
    </row>
    <row r="55" spans="1:16" x14ac:dyDescent="0.25">
      <c r="A55" s="39" t="s">
        <v>91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1"/>
    </row>
    <row r="56" spans="1:16" ht="90" x14ac:dyDescent="0.25">
      <c r="A56" s="30">
        <v>11</v>
      </c>
      <c r="B56" s="86" t="s">
        <v>92</v>
      </c>
      <c r="C56" s="30" t="s">
        <v>72</v>
      </c>
      <c r="D56" s="30" t="s">
        <v>93</v>
      </c>
      <c r="E56" s="33">
        <v>44562</v>
      </c>
      <c r="F56" s="33">
        <v>44926</v>
      </c>
      <c r="G56" s="34">
        <v>35266.199999999997</v>
      </c>
      <c r="H56" s="34">
        <v>0</v>
      </c>
      <c r="I56" s="34">
        <v>0</v>
      </c>
      <c r="J56" s="34">
        <v>35266.199999999997</v>
      </c>
      <c r="K56" s="38"/>
      <c r="L56" s="38"/>
      <c r="M56" s="38"/>
      <c r="N56" s="38"/>
      <c r="O56" s="35" t="s">
        <v>94</v>
      </c>
      <c r="P56" s="29">
        <v>0</v>
      </c>
    </row>
    <row r="57" spans="1:16" ht="48" customHeight="1" x14ac:dyDescent="0.25">
      <c r="A57" s="30"/>
      <c r="B57" s="36" t="s">
        <v>95</v>
      </c>
      <c r="C57" s="30" t="s">
        <v>72</v>
      </c>
      <c r="D57" s="30" t="s">
        <v>93</v>
      </c>
      <c r="E57" s="30" t="s">
        <v>29</v>
      </c>
      <c r="F57" s="33">
        <v>44926</v>
      </c>
      <c r="G57" s="37" t="s">
        <v>29</v>
      </c>
      <c r="H57" s="37" t="s">
        <v>30</v>
      </c>
      <c r="I57" s="37" t="s">
        <v>29</v>
      </c>
      <c r="J57" s="37" t="s">
        <v>29</v>
      </c>
      <c r="K57" s="38" t="s">
        <v>31</v>
      </c>
      <c r="L57" s="38" t="s">
        <v>31</v>
      </c>
      <c r="M57" s="38" t="s">
        <v>31</v>
      </c>
      <c r="N57" s="38" t="s">
        <v>31</v>
      </c>
      <c r="O57" s="37" t="s">
        <v>29</v>
      </c>
      <c r="P57" s="37" t="s">
        <v>29</v>
      </c>
    </row>
    <row r="58" spans="1:16" s="74" customFormat="1" ht="18.75" x14ac:dyDescent="0.3">
      <c r="A58" s="68"/>
      <c r="B58" s="69" t="s">
        <v>96</v>
      </c>
      <c r="C58" s="70" t="s">
        <v>29</v>
      </c>
      <c r="D58" s="70" t="s">
        <v>29</v>
      </c>
      <c r="E58" s="70" t="s">
        <v>29</v>
      </c>
      <c r="F58" s="70" t="s">
        <v>29</v>
      </c>
      <c r="G58" s="71">
        <f>G56+G52+G49+G43</f>
        <v>69065.2</v>
      </c>
      <c r="H58" s="71">
        <f>H56+H52+H49+H43</f>
        <v>0</v>
      </c>
      <c r="I58" s="71">
        <f>I56+I52+I49+I43</f>
        <v>0</v>
      </c>
      <c r="J58" s="71">
        <f>J56+J52+J49+J43</f>
        <v>69065.2</v>
      </c>
      <c r="K58" s="70" t="s">
        <v>29</v>
      </c>
      <c r="L58" s="70" t="s">
        <v>29</v>
      </c>
      <c r="M58" s="70" t="s">
        <v>29</v>
      </c>
      <c r="N58" s="70" t="s">
        <v>29</v>
      </c>
      <c r="O58" s="72"/>
      <c r="P58" s="73"/>
    </row>
    <row r="59" spans="1:16" ht="15" customHeight="1" x14ac:dyDescent="0.25">
      <c r="A59" s="39" t="s">
        <v>97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1"/>
    </row>
    <row r="60" spans="1:16" ht="15" customHeight="1" x14ac:dyDescent="0.25">
      <c r="A60" s="39" t="s">
        <v>98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1"/>
    </row>
    <row r="61" spans="1:16" ht="72" customHeight="1" x14ac:dyDescent="0.25">
      <c r="A61" s="30">
        <v>12</v>
      </c>
      <c r="B61" s="90" t="s">
        <v>99</v>
      </c>
      <c r="C61" s="30" t="s">
        <v>100</v>
      </c>
      <c r="D61" s="30" t="s">
        <v>101</v>
      </c>
      <c r="E61" s="33">
        <v>44562</v>
      </c>
      <c r="F61" s="33">
        <v>44926</v>
      </c>
      <c r="G61" s="34">
        <v>160123.70000000001</v>
      </c>
      <c r="H61" s="34">
        <v>0</v>
      </c>
      <c r="I61" s="34">
        <v>0</v>
      </c>
      <c r="J61" s="34">
        <v>160123.70000000001</v>
      </c>
      <c r="K61" s="30"/>
      <c r="L61" s="30"/>
      <c r="M61" s="30"/>
      <c r="N61" s="30"/>
      <c r="O61" s="35" t="s">
        <v>102</v>
      </c>
      <c r="P61" s="29">
        <v>7.3</v>
      </c>
    </row>
    <row r="62" spans="1:16" ht="62.25" customHeight="1" x14ac:dyDescent="0.25">
      <c r="A62" s="30"/>
      <c r="B62" s="91" t="s">
        <v>103</v>
      </c>
      <c r="C62" s="30" t="s">
        <v>100</v>
      </c>
      <c r="D62" s="30" t="s">
        <v>101</v>
      </c>
      <c r="E62" s="30" t="s">
        <v>29</v>
      </c>
      <c r="F62" s="33">
        <v>44926</v>
      </c>
      <c r="G62" s="37" t="s">
        <v>29</v>
      </c>
      <c r="H62" s="37" t="s">
        <v>30</v>
      </c>
      <c r="I62" s="37" t="s">
        <v>29</v>
      </c>
      <c r="J62" s="37" t="s">
        <v>29</v>
      </c>
      <c r="K62" s="38" t="s">
        <v>31</v>
      </c>
      <c r="L62" s="38" t="s">
        <v>31</v>
      </c>
      <c r="M62" s="38" t="s">
        <v>31</v>
      </c>
      <c r="N62" s="38" t="s">
        <v>31</v>
      </c>
      <c r="O62" s="37" t="s">
        <v>29</v>
      </c>
      <c r="P62" s="37" t="s">
        <v>29</v>
      </c>
    </row>
    <row r="63" spans="1:16" ht="61.5" customHeight="1" x14ac:dyDescent="0.25">
      <c r="A63" s="59"/>
      <c r="B63" s="91" t="s">
        <v>104</v>
      </c>
      <c r="C63" s="30" t="s">
        <v>100</v>
      </c>
      <c r="D63" s="30" t="s">
        <v>101</v>
      </c>
      <c r="E63" s="30" t="s">
        <v>29</v>
      </c>
      <c r="F63" s="33">
        <v>44926</v>
      </c>
      <c r="G63" s="37" t="s">
        <v>29</v>
      </c>
      <c r="H63" s="37" t="s">
        <v>30</v>
      </c>
      <c r="I63" s="37" t="s">
        <v>29</v>
      </c>
      <c r="J63" s="37" t="s">
        <v>29</v>
      </c>
      <c r="K63" s="38" t="s">
        <v>31</v>
      </c>
      <c r="L63" s="38" t="s">
        <v>31</v>
      </c>
      <c r="M63" s="38" t="s">
        <v>31</v>
      </c>
      <c r="N63" s="38" t="s">
        <v>31</v>
      </c>
      <c r="O63" s="37" t="s">
        <v>29</v>
      </c>
      <c r="P63" s="37" t="s">
        <v>29</v>
      </c>
    </row>
    <row r="64" spans="1:16" ht="54" customHeight="1" x14ac:dyDescent="0.25">
      <c r="A64" s="42">
        <v>13</v>
      </c>
      <c r="B64" s="92" t="s">
        <v>105</v>
      </c>
      <c r="C64" s="42" t="s">
        <v>106</v>
      </c>
      <c r="D64" s="30" t="s">
        <v>107</v>
      </c>
      <c r="E64" s="33">
        <v>44562</v>
      </c>
      <c r="F64" s="33">
        <v>44926</v>
      </c>
      <c r="G64" s="34">
        <f>H64+I64+J64</f>
        <v>49707</v>
      </c>
      <c r="H64" s="34">
        <v>0</v>
      </c>
      <c r="I64" s="34">
        <v>0</v>
      </c>
      <c r="J64" s="34">
        <f>SUM(J65:J70)</f>
        <v>49707</v>
      </c>
      <c r="K64" s="30"/>
      <c r="L64" s="30"/>
      <c r="M64" s="30"/>
      <c r="N64" s="30"/>
      <c r="O64" s="93" t="s">
        <v>102</v>
      </c>
      <c r="P64" s="94">
        <v>7.3</v>
      </c>
    </row>
    <row r="65" spans="1:16" ht="15" customHeight="1" x14ac:dyDescent="0.25">
      <c r="A65" s="47"/>
      <c r="B65" s="95"/>
      <c r="C65" s="47"/>
      <c r="D65" s="30" t="s">
        <v>108</v>
      </c>
      <c r="E65" s="33">
        <v>44562</v>
      </c>
      <c r="F65" s="33">
        <v>44926</v>
      </c>
      <c r="G65" s="34">
        <v>9634.4</v>
      </c>
      <c r="H65" s="34">
        <v>0</v>
      </c>
      <c r="I65" s="34">
        <v>0</v>
      </c>
      <c r="J65" s="34">
        <v>9634.4</v>
      </c>
      <c r="K65" s="30"/>
      <c r="L65" s="30"/>
      <c r="M65" s="30"/>
      <c r="N65" s="30"/>
      <c r="O65" s="96"/>
      <c r="P65" s="97"/>
    </row>
    <row r="66" spans="1:16" ht="15" customHeight="1" x14ac:dyDescent="0.25">
      <c r="A66" s="47"/>
      <c r="B66" s="95"/>
      <c r="C66" s="47"/>
      <c r="D66" s="30" t="s">
        <v>109</v>
      </c>
      <c r="E66" s="33">
        <v>44562</v>
      </c>
      <c r="F66" s="33">
        <v>44926</v>
      </c>
      <c r="G66" s="34">
        <v>9369.7000000000007</v>
      </c>
      <c r="H66" s="34">
        <v>0</v>
      </c>
      <c r="I66" s="34">
        <v>0</v>
      </c>
      <c r="J66" s="34">
        <v>9369.7000000000007</v>
      </c>
      <c r="K66" s="30"/>
      <c r="L66" s="30"/>
      <c r="M66" s="30"/>
      <c r="N66" s="30"/>
      <c r="O66" s="96"/>
      <c r="P66" s="97"/>
    </row>
    <row r="67" spans="1:16" x14ac:dyDescent="0.25">
      <c r="A67" s="47"/>
      <c r="B67" s="95"/>
      <c r="C67" s="47"/>
      <c r="D67" s="30" t="s">
        <v>110</v>
      </c>
      <c r="E67" s="33">
        <v>44562</v>
      </c>
      <c r="F67" s="33">
        <v>44926</v>
      </c>
      <c r="G67" s="34">
        <v>6716.1</v>
      </c>
      <c r="H67" s="34">
        <v>0</v>
      </c>
      <c r="I67" s="34">
        <v>0</v>
      </c>
      <c r="J67" s="34">
        <v>6716.1</v>
      </c>
      <c r="K67" s="30"/>
      <c r="L67" s="30"/>
      <c r="M67" s="30"/>
      <c r="N67" s="30"/>
      <c r="O67" s="96"/>
      <c r="P67" s="97"/>
    </row>
    <row r="68" spans="1:16" x14ac:dyDescent="0.25">
      <c r="A68" s="47"/>
      <c r="B68" s="95"/>
      <c r="C68" s="47"/>
      <c r="D68" s="30" t="s">
        <v>111</v>
      </c>
      <c r="E68" s="33">
        <v>44562</v>
      </c>
      <c r="F68" s="33">
        <v>44926</v>
      </c>
      <c r="G68" s="34">
        <v>8870.9</v>
      </c>
      <c r="H68" s="34">
        <v>0</v>
      </c>
      <c r="I68" s="34">
        <v>0</v>
      </c>
      <c r="J68" s="34">
        <v>8870.9</v>
      </c>
      <c r="K68" s="30"/>
      <c r="L68" s="30"/>
      <c r="M68" s="30"/>
      <c r="N68" s="30"/>
      <c r="O68" s="96"/>
      <c r="P68" s="97"/>
    </row>
    <row r="69" spans="1:16" x14ac:dyDescent="0.25">
      <c r="A69" s="47"/>
      <c r="B69" s="95"/>
      <c r="C69" s="47"/>
      <c r="D69" s="30" t="s">
        <v>112</v>
      </c>
      <c r="E69" s="33">
        <v>44562</v>
      </c>
      <c r="F69" s="33">
        <v>44926</v>
      </c>
      <c r="G69" s="34">
        <v>6134.8</v>
      </c>
      <c r="H69" s="34">
        <v>0</v>
      </c>
      <c r="I69" s="34">
        <v>0</v>
      </c>
      <c r="J69" s="34">
        <v>6134.8</v>
      </c>
      <c r="K69" s="30"/>
      <c r="L69" s="30"/>
      <c r="M69" s="30"/>
      <c r="N69" s="30"/>
      <c r="O69" s="96"/>
      <c r="P69" s="97"/>
    </row>
    <row r="70" spans="1:16" x14ac:dyDescent="0.25">
      <c r="A70" s="80"/>
      <c r="B70" s="98"/>
      <c r="C70" s="80"/>
      <c r="D70" s="30" t="s">
        <v>113</v>
      </c>
      <c r="E70" s="33">
        <v>44562</v>
      </c>
      <c r="F70" s="33">
        <v>44926</v>
      </c>
      <c r="G70" s="34">
        <v>8981.1</v>
      </c>
      <c r="H70" s="34">
        <v>0</v>
      </c>
      <c r="I70" s="34">
        <v>0</v>
      </c>
      <c r="J70" s="34">
        <v>8981.1</v>
      </c>
      <c r="K70" s="30"/>
      <c r="L70" s="30"/>
      <c r="M70" s="30"/>
      <c r="N70" s="30"/>
      <c r="O70" s="99"/>
      <c r="P70" s="100"/>
    </row>
    <row r="71" spans="1:16" ht="154.5" customHeight="1" x14ac:dyDescent="0.25">
      <c r="A71" s="30"/>
      <c r="B71" s="91" t="s">
        <v>114</v>
      </c>
      <c r="C71" s="30" t="s">
        <v>115</v>
      </c>
      <c r="D71" s="30" t="s">
        <v>107</v>
      </c>
      <c r="E71" s="30" t="s">
        <v>29</v>
      </c>
      <c r="F71" s="33">
        <v>44926</v>
      </c>
      <c r="G71" s="37" t="s">
        <v>29</v>
      </c>
      <c r="H71" s="37" t="s">
        <v>30</v>
      </c>
      <c r="I71" s="37" t="s">
        <v>29</v>
      </c>
      <c r="J71" s="37" t="s">
        <v>29</v>
      </c>
      <c r="K71" s="38" t="s">
        <v>31</v>
      </c>
      <c r="L71" s="38" t="s">
        <v>31</v>
      </c>
      <c r="M71" s="38" t="s">
        <v>31</v>
      </c>
      <c r="N71" s="38" t="s">
        <v>31</v>
      </c>
      <c r="O71" s="37" t="s">
        <v>29</v>
      </c>
      <c r="P71" s="37" t="s">
        <v>29</v>
      </c>
    </row>
    <row r="72" spans="1:16" ht="60" x14ac:dyDescent="0.25">
      <c r="A72" s="30">
        <v>14</v>
      </c>
      <c r="B72" s="90" t="s">
        <v>116</v>
      </c>
      <c r="C72" s="30" t="s">
        <v>117</v>
      </c>
      <c r="D72" s="30" t="s">
        <v>118</v>
      </c>
      <c r="E72" s="33">
        <v>44562</v>
      </c>
      <c r="F72" s="33">
        <v>44926</v>
      </c>
      <c r="G72" s="34">
        <v>66.900000000000006</v>
      </c>
      <c r="H72" s="34">
        <v>0</v>
      </c>
      <c r="I72" s="34">
        <v>0</v>
      </c>
      <c r="J72" s="34">
        <v>66.900000000000006</v>
      </c>
      <c r="K72" s="30"/>
      <c r="L72" s="30"/>
      <c r="M72" s="30"/>
      <c r="N72" s="30"/>
      <c r="O72" s="35" t="s">
        <v>102</v>
      </c>
      <c r="P72" s="29">
        <v>7.3</v>
      </c>
    </row>
    <row r="73" spans="1:16" ht="39.75" customHeight="1" x14ac:dyDescent="0.25">
      <c r="A73" s="30"/>
      <c r="B73" s="101" t="s">
        <v>119</v>
      </c>
      <c r="C73" s="30" t="s">
        <v>117</v>
      </c>
      <c r="D73" s="30" t="s">
        <v>118</v>
      </c>
      <c r="E73" s="30" t="s">
        <v>29</v>
      </c>
      <c r="F73" s="33">
        <v>44926</v>
      </c>
      <c r="G73" s="37" t="s">
        <v>29</v>
      </c>
      <c r="H73" s="37" t="s">
        <v>30</v>
      </c>
      <c r="I73" s="37" t="s">
        <v>29</v>
      </c>
      <c r="J73" s="37" t="s">
        <v>29</v>
      </c>
      <c r="K73" s="30"/>
      <c r="L73" s="30"/>
      <c r="M73" s="30"/>
      <c r="N73" s="38" t="s">
        <v>31</v>
      </c>
      <c r="O73" s="37" t="s">
        <v>29</v>
      </c>
      <c r="P73" s="37" t="s">
        <v>29</v>
      </c>
    </row>
    <row r="74" spans="1:16" ht="63" customHeight="1" x14ac:dyDescent="0.25">
      <c r="A74" s="30">
        <v>15</v>
      </c>
      <c r="B74" s="90" t="s">
        <v>120</v>
      </c>
      <c r="C74" s="30" t="s">
        <v>117</v>
      </c>
      <c r="D74" s="30" t="s">
        <v>118</v>
      </c>
      <c r="E74" s="33">
        <v>44562</v>
      </c>
      <c r="F74" s="33">
        <v>44926</v>
      </c>
      <c r="G74" s="34">
        <v>11416</v>
      </c>
      <c r="H74" s="34">
        <v>0</v>
      </c>
      <c r="I74" s="34">
        <v>0</v>
      </c>
      <c r="J74" s="34">
        <v>11416</v>
      </c>
      <c r="K74" s="30"/>
      <c r="L74" s="30"/>
      <c r="M74" s="30"/>
      <c r="N74" s="30"/>
      <c r="O74" s="35" t="s">
        <v>121</v>
      </c>
      <c r="P74" s="29">
        <v>67</v>
      </c>
    </row>
    <row r="75" spans="1:16" ht="28.5" customHeight="1" x14ac:dyDescent="0.25">
      <c r="A75" s="30"/>
      <c r="B75" s="91" t="s">
        <v>122</v>
      </c>
      <c r="C75" s="30" t="s">
        <v>117</v>
      </c>
      <c r="D75" s="30" t="s">
        <v>118</v>
      </c>
      <c r="E75" s="30" t="s">
        <v>29</v>
      </c>
      <c r="F75" s="33">
        <v>44926</v>
      </c>
      <c r="G75" s="37" t="s">
        <v>29</v>
      </c>
      <c r="H75" s="37" t="s">
        <v>30</v>
      </c>
      <c r="I75" s="37" t="s">
        <v>29</v>
      </c>
      <c r="J75" s="37" t="s">
        <v>29</v>
      </c>
      <c r="K75" s="38" t="s">
        <v>31</v>
      </c>
      <c r="L75" s="38" t="s">
        <v>31</v>
      </c>
      <c r="M75" s="38" t="s">
        <v>31</v>
      </c>
      <c r="N75" s="38" t="s">
        <v>31</v>
      </c>
      <c r="O75" s="37" t="s">
        <v>29</v>
      </c>
      <c r="P75" s="37" t="s">
        <v>29</v>
      </c>
    </row>
    <row r="76" spans="1:16" ht="71.25" customHeight="1" x14ac:dyDescent="0.25">
      <c r="A76" s="30">
        <v>16</v>
      </c>
      <c r="B76" s="90" t="s">
        <v>123</v>
      </c>
      <c r="C76" s="30" t="s">
        <v>100</v>
      </c>
      <c r="D76" s="30" t="s">
        <v>101</v>
      </c>
      <c r="E76" s="33">
        <v>44562</v>
      </c>
      <c r="F76" s="33">
        <v>44926</v>
      </c>
      <c r="G76" s="34">
        <v>22577.4</v>
      </c>
      <c r="H76" s="34">
        <v>0</v>
      </c>
      <c r="I76" s="34">
        <v>0</v>
      </c>
      <c r="J76" s="34">
        <v>22577.4</v>
      </c>
      <c r="K76" s="30"/>
      <c r="L76" s="30"/>
      <c r="M76" s="30"/>
      <c r="N76" s="30"/>
      <c r="O76" s="35" t="s">
        <v>102</v>
      </c>
      <c r="P76" s="29">
        <v>7.3</v>
      </c>
    </row>
    <row r="77" spans="1:16" ht="45" customHeight="1" x14ac:dyDescent="0.25">
      <c r="A77" s="30"/>
      <c r="B77" s="91" t="s">
        <v>124</v>
      </c>
      <c r="C77" s="30" t="s">
        <v>100</v>
      </c>
      <c r="D77" s="30" t="s">
        <v>101</v>
      </c>
      <c r="E77" s="30" t="s">
        <v>29</v>
      </c>
      <c r="F77" s="33">
        <v>44926</v>
      </c>
      <c r="G77" s="37" t="s">
        <v>29</v>
      </c>
      <c r="H77" s="37" t="s">
        <v>30</v>
      </c>
      <c r="I77" s="37" t="s">
        <v>29</v>
      </c>
      <c r="J77" s="37" t="s">
        <v>29</v>
      </c>
      <c r="K77" s="38" t="s">
        <v>31</v>
      </c>
      <c r="L77" s="38" t="s">
        <v>31</v>
      </c>
      <c r="M77" s="38" t="s">
        <v>31</v>
      </c>
      <c r="N77" s="38" t="s">
        <v>31</v>
      </c>
      <c r="O77" s="37" t="s">
        <v>29</v>
      </c>
      <c r="P77" s="37" t="s">
        <v>29</v>
      </c>
    </row>
    <row r="78" spans="1:16" ht="60" x14ac:dyDescent="0.25">
      <c r="A78" s="30">
        <v>17</v>
      </c>
      <c r="B78" s="90" t="s">
        <v>125</v>
      </c>
      <c r="C78" s="30" t="s">
        <v>117</v>
      </c>
      <c r="D78" s="30" t="s">
        <v>118</v>
      </c>
      <c r="E78" s="33">
        <v>44562</v>
      </c>
      <c r="F78" s="33">
        <v>44926</v>
      </c>
      <c r="G78" s="34">
        <v>1908.2</v>
      </c>
      <c r="H78" s="34">
        <v>0</v>
      </c>
      <c r="I78" s="34">
        <v>0</v>
      </c>
      <c r="J78" s="34">
        <v>1908.2</v>
      </c>
      <c r="K78" s="30"/>
      <c r="L78" s="30"/>
      <c r="M78" s="30"/>
      <c r="N78" s="30"/>
      <c r="O78" s="35" t="s">
        <v>102</v>
      </c>
      <c r="P78" s="29">
        <v>7.3</v>
      </c>
    </row>
    <row r="79" spans="1:16" ht="97.5" customHeight="1" x14ac:dyDescent="0.25">
      <c r="A79" s="30"/>
      <c r="B79" s="91" t="s">
        <v>126</v>
      </c>
      <c r="C79" s="30" t="s">
        <v>117</v>
      </c>
      <c r="D79" s="30" t="s">
        <v>118</v>
      </c>
      <c r="E79" s="30" t="s">
        <v>29</v>
      </c>
      <c r="F79" s="33">
        <v>44926</v>
      </c>
      <c r="G79" s="37" t="s">
        <v>29</v>
      </c>
      <c r="H79" s="37" t="s">
        <v>30</v>
      </c>
      <c r="I79" s="37" t="s">
        <v>29</v>
      </c>
      <c r="J79" s="37" t="s">
        <v>29</v>
      </c>
      <c r="K79" s="38" t="s">
        <v>31</v>
      </c>
      <c r="L79" s="38" t="s">
        <v>31</v>
      </c>
      <c r="M79" s="38" t="s">
        <v>31</v>
      </c>
      <c r="N79" s="38" t="s">
        <v>31</v>
      </c>
      <c r="O79" s="37" t="s">
        <v>29</v>
      </c>
      <c r="P79" s="37" t="s">
        <v>29</v>
      </c>
    </row>
    <row r="80" spans="1:16" ht="39.75" hidden="1" customHeight="1" x14ac:dyDescent="0.25">
      <c r="A80" s="30">
        <v>20</v>
      </c>
      <c r="B80" s="90" t="s">
        <v>127</v>
      </c>
      <c r="C80" s="30" t="s">
        <v>128</v>
      </c>
      <c r="D80" s="30" t="s">
        <v>129</v>
      </c>
      <c r="E80" s="33">
        <v>44562</v>
      </c>
      <c r="F80" s="33">
        <v>44926</v>
      </c>
      <c r="G80" s="34">
        <f>H80+I80+J80</f>
        <v>0</v>
      </c>
      <c r="H80" s="34">
        <v>0</v>
      </c>
      <c r="I80" s="34">
        <v>0</v>
      </c>
      <c r="J80" s="34">
        <f>'[2] таб 4 по бюджетам'!F198</f>
        <v>0</v>
      </c>
      <c r="K80" s="30"/>
      <c r="L80" s="30"/>
      <c r="M80" s="30"/>
      <c r="N80" s="30"/>
      <c r="O80" s="35"/>
      <c r="P80" s="29"/>
    </row>
    <row r="81" spans="1:16" ht="36" hidden="1" x14ac:dyDescent="0.25">
      <c r="A81" s="30"/>
      <c r="B81" s="91" t="s">
        <v>130</v>
      </c>
      <c r="C81" s="30" t="s">
        <v>128</v>
      </c>
      <c r="D81" s="30" t="s">
        <v>129</v>
      </c>
      <c r="E81" s="30" t="s">
        <v>29</v>
      </c>
      <c r="F81" s="33">
        <v>44926</v>
      </c>
      <c r="G81" s="37" t="s">
        <v>29</v>
      </c>
      <c r="H81" s="37" t="s">
        <v>30</v>
      </c>
      <c r="I81" s="37" t="s">
        <v>29</v>
      </c>
      <c r="J81" s="37" t="s">
        <v>29</v>
      </c>
      <c r="K81" s="30"/>
      <c r="L81" s="30"/>
      <c r="M81" s="30"/>
      <c r="N81" s="30"/>
      <c r="O81" s="35"/>
      <c r="P81" s="29"/>
    </row>
    <row r="82" spans="1:16" ht="59.25" customHeight="1" x14ac:dyDescent="0.25">
      <c r="A82" s="67">
        <v>18</v>
      </c>
      <c r="B82" s="102" t="s">
        <v>131</v>
      </c>
      <c r="C82" s="67" t="s">
        <v>56</v>
      </c>
      <c r="D82" s="67" t="s">
        <v>132</v>
      </c>
      <c r="E82" s="103">
        <v>44562</v>
      </c>
      <c r="F82" s="103">
        <v>44926</v>
      </c>
      <c r="G82" s="104">
        <v>6831.2</v>
      </c>
      <c r="H82" s="104">
        <v>0</v>
      </c>
      <c r="I82" s="104">
        <v>6831.2</v>
      </c>
      <c r="J82" s="104">
        <v>0</v>
      </c>
      <c r="K82" s="67"/>
      <c r="L82" s="67"/>
      <c r="M82" s="67"/>
      <c r="N82" s="67"/>
      <c r="O82" s="35" t="s">
        <v>58</v>
      </c>
      <c r="P82" s="63">
        <v>65</v>
      </c>
    </row>
    <row r="83" spans="1:16" ht="40.5" customHeight="1" x14ac:dyDescent="0.25">
      <c r="A83" s="30"/>
      <c r="B83" s="91" t="s">
        <v>133</v>
      </c>
      <c r="C83" s="30" t="s">
        <v>56</v>
      </c>
      <c r="D83" s="30" t="s">
        <v>132</v>
      </c>
      <c r="E83" s="30" t="s">
        <v>29</v>
      </c>
      <c r="F83" s="33">
        <v>44926</v>
      </c>
      <c r="G83" s="37" t="s">
        <v>29</v>
      </c>
      <c r="H83" s="37" t="s">
        <v>30</v>
      </c>
      <c r="I83" s="37" t="s">
        <v>29</v>
      </c>
      <c r="J83" s="37" t="s">
        <v>29</v>
      </c>
      <c r="K83" s="30"/>
      <c r="L83" s="30"/>
      <c r="M83" s="30"/>
      <c r="N83" s="38" t="s">
        <v>31</v>
      </c>
      <c r="O83" s="37" t="s">
        <v>29</v>
      </c>
      <c r="P83" s="37" t="s">
        <v>29</v>
      </c>
    </row>
    <row r="84" spans="1:16" ht="87" customHeight="1" x14ac:dyDescent="0.25">
      <c r="A84" s="30"/>
      <c r="B84" s="91" t="s">
        <v>134</v>
      </c>
      <c r="C84" s="30" t="s">
        <v>56</v>
      </c>
      <c r="D84" s="30" t="s">
        <v>132</v>
      </c>
      <c r="E84" s="30" t="s">
        <v>29</v>
      </c>
      <c r="F84" s="33">
        <v>44926</v>
      </c>
      <c r="G84" s="37" t="s">
        <v>29</v>
      </c>
      <c r="H84" s="37" t="s">
        <v>30</v>
      </c>
      <c r="I84" s="37" t="s">
        <v>29</v>
      </c>
      <c r="J84" s="37" t="s">
        <v>29</v>
      </c>
      <c r="K84" s="38" t="s">
        <v>31</v>
      </c>
      <c r="L84" s="38" t="s">
        <v>31</v>
      </c>
      <c r="M84" s="38" t="s">
        <v>31</v>
      </c>
      <c r="N84" s="38" t="s">
        <v>31</v>
      </c>
      <c r="O84" s="37" t="s">
        <v>29</v>
      </c>
      <c r="P84" s="37" t="s">
        <v>29</v>
      </c>
    </row>
    <row r="85" spans="1:16" ht="63.75" customHeight="1" x14ac:dyDescent="0.25">
      <c r="A85" s="30">
        <v>19</v>
      </c>
      <c r="B85" s="90" t="s">
        <v>135</v>
      </c>
      <c r="C85" s="30" t="s">
        <v>100</v>
      </c>
      <c r="D85" s="30" t="s">
        <v>101</v>
      </c>
      <c r="E85" s="33">
        <v>44562</v>
      </c>
      <c r="F85" s="33">
        <v>44926</v>
      </c>
      <c r="G85" s="34">
        <f>H85+I85+J85</f>
        <v>497.1</v>
      </c>
      <c r="H85" s="34">
        <v>497.1</v>
      </c>
      <c r="I85" s="34">
        <v>0</v>
      </c>
      <c r="J85" s="34">
        <v>0</v>
      </c>
      <c r="K85" s="30"/>
      <c r="L85" s="30"/>
      <c r="M85" s="30"/>
      <c r="N85" s="30"/>
      <c r="O85" s="35" t="s">
        <v>58</v>
      </c>
      <c r="P85" s="63">
        <v>65</v>
      </c>
    </row>
    <row r="86" spans="1:16" ht="64.5" customHeight="1" x14ac:dyDescent="0.25">
      <c r="A86" s="30"/>
      <c r="B86" s="91" t="s">
        <v>136</v>
      </c>
      <c r="C86" s="30" t="s">
        <v>100</v>
      </c>
      <c r="D86" s="30" t="s">
        <v>101</v>
      </c>
      <c r="E86" s="30" t="s">
        <v>29</v>
      </c>
      <c r="F86" s="33">
        <v>44926</v>
      </c>
      <c r="G86" s="37" t="s">
        <v>29</v>
      </c>
      <c r="H86" s="37" t="s">
        <v>30</v>
      </c>
      <c r="I86" s="37" t="s">
        <v>29</v>
      </c>
      <c r="J86" s="37" t="s">
        <v>29</v>
      </c>
      <c r="K86" s="38" t="s">
        <v>31</v>
      </c>
      <c r="L86" s="30"/>
      <c r="M86" s="30"/>
      <c r="N86" s="30"/>
      <c r="O86" s="37" t="s">
        <v>29</v>
      </c>
      <c r="P86" s="37" t="s">
        <v>29</v>
      </c>
    </row>
    <row r="87" spans="1:16" ht="87.75" customHeight="1" x14ac:dyDescent="0.25">
      <c r="A87" s="30">
        <v>20</v>
      </c>
      <c r="B87" s="90" t="s">
        <v>137</v>
      </c>
      <c r="C87" s="30" t="s">
        <v>100</v>
      </c>
      <c r="D87" s="30" t="s">
        <v>101</v>
      </c>
      <c r="E87" s="33">
        <v>44562</v>
      </c>
      <c r="F87" s="33">
        <v>44926</v>
      </c>
      <c r="G87" s="34">
        <v>548.20000000000005</v>
      </c>
      <c r="H87" s="34">
        <v>0</v>
      </c>
      <c r="I87" s="34">
        <v>548.20000000000005</v>
      </c>
      <c r="J87" s="105">
        <v>0</v>
      </c>
      <c r="K87" s="30"/>
      <c r="L87" s="30"/>
      <c r="M87" s="30"/>
      <c r="N87" s="30"/>
      <c r="O87" s="35" t="s">
        <v>58</v>
      </c>
      <c r="P87" s="63">
        <v>65</v>
      </c>
    </row>
    <row r="88" spans="1:16" ht="94.5" customHeight="1" x14ac:dyDescent="0.25">
      <c r="A88" s="30"/>
      <c r="B88" s="91" t="s">
        <v>138</v>
      </c>
      <c r="C88" s="30" t="s">
        <v>100</v>
      </c>
      <c r="D88" s="30" t="s">
        <v>101</v>
      </c>
      <c r="E88" s="30" t="s">
        <v>29</v>
      </c>
      <c r="F88" s="33">
        <v>44926</v>
      </c>
      <c r="G88" s="37" t="s">
        <v>29</v>
      </c>
      <c r="H88" s="37" t="s">
        <v>30</v>
      </c>
      <c r="I88" s="37" t="s">
        <v>29</v>
      </c>
      <c r="J88" s="37" t="s">
        <v>29</v>
      </c>
      <c r="K88" s="38" t="s">
        <v>31</v>
      </c>
      <c r="L88" s="38" t="s">
        <v>31</v>
      </c>
      <c r="M88" s="38" t="s">
        <v>31</v>
      </c>
      <c r="N88" s="38" t="s">
        <v>31</v>
      </c>
      <c r="O88" s="37" t="s">
        <v>29</v>
      </c>
      <c r="P88" s="37" t="s">
        <v>29</v>
      </c>
    </row>
    <row r="89" spans="1:16" ht="85.5" hidden="1" customHeight="1" x14ac:dyDescent="0.25">
      <c r="A89" s="59" t="s">
        <v>139</v>
      </c>
      <c r="B89" s="90" t="s">
        <v>140</v>
      </c>
      <c r="C89" s="30" t="s">
        <v>100</v>
      </c>
      <c r="D89" s="30" t="s">
        <v>101</v>
      </c>
      <c r="E89" s="33">
        <v>44562</v>
      </c>
      <c r="F89" s="33">
        <v>44926</v>
      </c>
      <c r="G89" s="34">
        <f>H89+I89+J89</f>
        <v>0</v>
      </c>
      <c r="H89" s="34">
        <v>0</v>
      </c>
      <c r="I89" s="34">
        <v>0</v>
      </c>
      <c r="J89" s="34">
        <v>0</v>
      </c>
      <c r="K89" s="30"/>
      <c r="L89" s="30"/>
      <c r="M89" s="30"/>
      <c r="N89" s="30"/>
      <c r="O89" s="35"/>
      <c r="P89" s="29"/>
    </row>
    <row r="90" spans="1:16" ht="99.75" hidden="1" customHeight="1" x14ac:dyDescent="0.25">
      <c r="A90" s="30"/>
      <c r="B90" s="91" t="s">
        <v>141</v>
      </c>
      <c r="C90" s="30" t="s">
        <v>100</v>
      </c>
      <c r="D90" s="30" t="s">
        <v>101</v>
      </c>
      <c r="E90" s="30" t="s">
        <v>29</v>
      </c>
      <c r="F90" s="33">
        <v>44926</v>
      </c>
      <c r="G90" s="37" t="s">
        <v>29</v>
      </c>
      <c r="H90" s="37" t="s">
        <v>30</v>
      </c>
      <c r="I90" s="37" t="s">
        <v>29</v>
      </c>
      <c r="J90" s="37" t="s">
        <v>29</v>
      </c>
      <c r="K90" s="30"/>
      <c r="L90" s="30"/>
      <c r="M90" s="30"/>
      <c r="N90" s="30"/>
      <c r="O90" s="35"/>
      <c r="P90" s="29"/>
    </row>
    <row r="91" spans="1:16" ht="93.75" customHeight="1" x14ac:dyDescent="0.25">
      <c r="A91" s="30">
        <v>21</v>
      </c>
      <c r="B91" s="90" t="s">
        <v>142</v>
      </c>
      <c r="C91" s="30" t="s">
        <v>100</v>
      </c>
      <c r="D91" s="30" t="s">
        <v>101</v>
      </c>
      <c r="E91" s="33">
        <v>44562</v>
      </c>
      <c r="F91" s="33">
        <v>44926</v>
      </c>
      <c r="G91" s="34">
        <v>6458.5</v>
      </c>
      <c r="H91" s="34">
        <v>0</v>
      </c>
      <c r="I91" s="34">
        <v>6458.5</v>
      </c>
      <c r="J91" s="34">
        <v>0</v>
      </c>
      <c r="K91" s="30"/>
      <c r="L91" s="30"/>
      <c r="M91" s="30"/>
      <c r="N91" s="30"/>
      <c r="O91" s="35" t="s">
        <v>58</v>
      </c>
      <c r="P91" s="63">
        <v>65</v>
      </c>
    </row>
    <row r="92" spans="1:16" ht="98.25" customHeight="1" x14ac:dyDescent="0.25">
      <c r="A92" s="30"/>
      <c r="B92" s="91" t="s">
        <v>143</v>
      </c>
      <c r="C92" s="30" t="s">
        <v>100</v>
      </c>
      <c r="D92" s="30" t="s">
        <v>101</v>
      </c>
      <c r="E92" s="30" t="s">
        <v>29</v>
      </c>
      <c r="F92" s="33">
        <v>44926</v>
      </c>
      <c r="G92" s="37" t="s">
        <v>29</v>
      </c>
      <c r="H92" s="37" t="s">
        <v>30</v>
      </c>
      <c r="I92" s="37" t="s">
        <v>29</v>
      </c>
      <c r="J92" s="37" t="s">
        <v>29</v>
      </c>
      <c r="K92" s="38" t="s">
        <v>31</v>
      </c>
      <c r="L92" s="38" t="s">
        <v>31</v>
      </c>
      <c r="M92" s="38" t="s">
        <v>31</v>
      </c>
      <c r="N92" s="38" t="s">
        <v>31</v>
      </c>
      <c r="O92" s="37" t="s">
        <v>29</v>
      </c>
      <c r="P92" s="37" t="s">
        <v>29</v>
      </c>
    </row>
    <row r="93" spans="1:16" ht="63.75" hidden="1" customHeight="1" x14ac:dyDescent="0.25">
      <c r="A93" s="30">
        <v>22</v>
      </c>
      <c r="B93" s="90" t="s">
        <v>144</v>
      </c>
      <c r="C93" s="30" t="s">
        <v>100</v>
      </c>
      <c r="D93" s="30" t="s">
        <v>101</v>
      </c>
      <c r="E93" s="33">
        <v>44562</v>
      </c>
      <c r="F93" s="33">
        <v>44926</v>
      </c>
      <c r="G93" s="34">
        <f>H93+I93+J93</f>
        <v>0</v>
      </c>
      <c r="H93" s="34">
        <v>0</v>
      </c>
      <c r="I93" s="34">
        <v>0</v>
      </c>
      <c r="J93" s="34">
        <v>0</v>
      </c>
      <c r="K93" s="30"/>
      <c r="L93" s="30"/>
      <c r="M93" s="30"/>
      <c r="N93" s="30"/>
      <c r="O93" s="35" t="s">
        <v>58</v>
      </c>
      <c r="P93" s="63">
        <v>65</v>
      </c>
    </row>
    <row r="94" spans="1:16" ht="65.25" hidden="1" customHeight="1" x14ac:dyDescent="0.25">
      <c r="A94" s="30"/>
      <c r="B94" s="91" t="s">
        <v>145</v>
      </c>
      <c r="C94" s="30" t="s">
        <v>100</v>
      </c>
      <c r="D94" s="30" t="s">
        <v>101</v>
      </c>
      <c r="E94" s="30" t="s">
        <v>29</v>
      </c>
      <c r="F94" s="33">
        <v>44926</v>
      </c>
      <c r="G94" s="37" t="s">
        <v>29</v>
      </c>
      <c r="H94" s="37" t="s">
        <v>30</v>
      </c>
      <c r="I94" s="37" t="s">
        <v>29</v>
      </c>
      <c r="J94" s="37" t="s">
        <v>29</v>
      </c>
      <c r="K94" s="30"/>
      <c r="L94" s="30"/>
      <c r="M94" s="30"/>
      <c r="N94" s="38" t="s">
        <v>31</v>
      </c>
      <c r="O94" s="37" t="s">
        <v>29</v>
      </c>
      <c r="P94" s="37" t="s">
        <v>29</v>
      </c>
    </row>
    <row r="95" spans="1:16" ht="60.75" customHeight="1" x14ac:dyDescent="0.25">
      <c r="A95" s="30">
        <v>22</v>
      </c>
      <c r="B95" s="90" t="s">
        <v>146</v>
      </c>
      <c r="C95" s="30" t="s">
        <v>147</v>
      </c>
      <c r="D95" s="30" t="s">
        <v>148</v>
      </c>
      <c r="E95" s="33">
        <v>44562</v>
      </c>
      <c r="F95" s="33">
        <v>44926</v>
      </c>
      <c r="G95" s="37">
        <v>0</v>
      </c>
      <c r="H95" s="37">
        <v>0</v>
      </c>
      <c r="I95" s="37">
        <v>0</v>
      </c>
      <c r="J95" s="37">
        <v>0</v>
      </c>
      <c r="K95" s="30"/>
      <c r="L95" s="30"/>
      <c r="M95" s="30"/>
      <c r="N95" s="38"/>
      <c r="O95" s="35" t="s">
        <v>58</v>
      </c>
      <c r="P95" s="63">
        <v>65</v>
      </c>
    </row>
    <row r="96" spans="1:16" ht="52.5" customHeight="1" x14ac:dyDescent="0.25">
      <c r="A96" s="30"/>
      <c r="B96" s="91" t="s">
        <v>149</v>
      </c>
      <c r="C96" s="30" t="s">
        <v>147</v>
      </c>
      <c r="D96" s="30" t="s">
        <v>148</v>
      </c>
      <c r="E96" s="30" t="s">
        <v>29</v>
      </c>
      <c r="F96" s="33">
        <v>44926</v>
      </c>
      <c r="G96" s="37" t="s">
        <v>29</v>
      </c>
      <c r="H96" s="37" t="s">
        <v>30</v>
      </c>
      <c r="I96" s="37" t="s">
        <v>29</v>
      </c>
      <c r="J96" s="37" t="s">
        <v>29</v>
      </c>
      <c r="K96" s="30"/>
      <c r="L96" s="106"/>
      <c r="M96" s="30"/>
      <c r="N96" s="38" t="s">
        <v>31</v>
      </c>
      <c r="O96" s="37" t="s">
        <v>29</v>
      </c>
      <c r="P96" s="37" t="s">
        <v>29</v>
      </c>
    </row>
    <row r="97" spans="1:16" ht="65.25" customHeight="1" x14ac:dyDescent="0.25">
      <c r="A97" s="59" t="s">
        <v>150</v>
      </c>
      <c r="B97" s="90" t="s">
        <v>151</v>
      </c>
      <c r="C97" s="30" t="s">
        <v>152</v>
      </c>
      <c r="D97" s="30" t="s">
        <v>153</v>
      </c>
      <c r="E97" s="33">
        <v>44805</v>
      </c>
      <c r="F97" s="33">
        <v>44926</v>
      </c>
      <c r="G97" s="37">
        <v>713.7</v>
      </c>
      <c r="H97" s="37">
        <v>0</v>
      </c>
      <c r="I97" s="37">
        <v>0</v>
      </c>
      <c r="J97" s="37">
        <v>713.7</v>
      </c>
      <c r="K97" s="30"/>
      <c r="L97" s="106"/>
      <c r="M97" s="30"/>
      <c r="O97" s="107" t="s">
        <v>154</v>
      </c>
      <c r="P97" s="108">
        <v>65</v>
      </c>
    </row>
    <row r="98" spans="1:16" ht="52.5" customHeight="1" x14ac:dyDescent="0.25">
      <c r="A98" s="30"/>
      <c r="B98" s="91" t="s">
        <v>155</v>
      </c>
      <c r="C98" s="30" t="s">
        <v>152</v>
      </c>
      <c r="D98" s="30" t="s">
        <v>153</v>
      </c>
      <c r="E98" s="30" t="s">
        <v>29</v>
      </c>
      <c r="F98" s="33">
        <v>44926</v>
      </c>
      <c r="G98" s="37" t="s">
        <v>29</v>
      </c>
      <c r="H98" s="37" t="s">
        <v>30</v>
      </c>
      <c r="I98" s="37" t="s">
        <v>29</v>
      </c>
      <c r="J98" s="37" t="s">
        <v>29</v>
      </c>
      <c r="K98" s="30"/>
      <c r="L98" s="106"/>
      <c r="M98" s="30"/>
      <c r="N98" s="38" t="s">
        <v>31</v>
      </c>
      <c r="O98" s="37" t="s">
        <v>29</v>
      </c>
      <c r="P98" s="37" t="s">
        <v>29</v>
      </c>
    </row>
    <row r="99" spans="1:16" s="74" customFormat="1" ht="18.75" x14ac:dyDescent="0.3">
      <c r="A99" s="68"/>
      <c r="B99" s="109" t="s">
        <v>156</v>
      </c>
      <c r="C99" s="70" t="s">
        <v>29</v>
      </c>
      <c r="D99" s="70" t="s">
        <v>29</v>
      </c>
      <c r="E99" s="70" t="s">
        <v>29</v>
      </c>
      <c r="F99" s="70" t="s">
        <v>29</v>
      </c>
      <c r="G99" s="71">
        <f>G87+G85+G80+G78+G76+G74+G72+G64+G61+G89+G91+G93+G82+G95+G97</f>
        <v>260847.90000000002</v>
      </c>
      <c r="H99" s="71">
        <f>H87+H85+H80+H78+H76+H74+H72+H64+H61+H89+H91+H93+H82+H95+H97</f>
        <v>497.1</v>
      </c>
      <c r="I99" s="71">
        <f t="shared" ref="I99" si="1">I87+I85+I80+I78+I76+I74+I72+I64+I61+I89+I91+I93+I82+I95+I97</f>
        <v>13837.9</v>
      </c>
      <c r="J99" s="71">
        <f>J87+J85+J80+J78+J76+J74+J72+J64+J61+J89+J91+J93+J82+J95+J97</f>
        <v>246512.90000000002</v>
      </c>
      <c r="K99" s="70" t="s">
        <v>29</v>
      </c>
      <c r="L99" s="70" t="s">
        <v>29</v>
      </c>
      <c r="M99" s="70" t="s">
        <v>29</v>
      </c>
      <c r="N99" s="70" t="s">
        <v>29</v>
      </c>
      <c r="O99" s="72"/>
      <c r="P99" s="73"/>
    </row>
    <row r="100" spans="1:16" ht="15" customHeight="1" x14ac:dyDescent="0.25">
      <c r="A100" s="39" t="s">
        <v>157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1"/>
    </row>
    <row r="101" spans="1:16" x14ac:dyDescent="0.25">
      <c r="A101" s="39" t="s">
        <v>158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1"/>
    </row>
    <row r="102" spans="1:16" ht="85.5" customHeight="1" x14ac:dyDescent="0.25">
      <c r="A102" s="59" t="s">
        <v>139</v>
      </c>
      <c r="B102" s="86" t="s">
        <v>159</v>
      </c>
      <c r="C102" s="30" t="s">
        <v>160</v>
      </c>
      <c r="D102" s="30" t="s">
        <v>161</v>
      </c>
      <c r="E102" s="33">
        <v>44562</v>
      </c>
      <c r="F102" s="33">
        <v>44926</v>
      </c>
      <c r="G102" s="34">
        <f>H102+I102+J102</f>
        <v>377.18</v>
      </c>
      <c r="H102" s="34">
        <v>0</v>
      </c>
      <c r="I102" s="34">
        <v>0</v>
      </c>
      <c r="J102" s="34">
        <v>377.18</v>
      </c>
      <c r="K102" s="30"/>
      <c r="L102" s="30"/>
      <c r="M102" s="30"/>
      <c r="N102" s="30"/>
      <c r="O102" s="35" t="s">
        <v>162</v>
      </c>
      <c r="P102" s="29">
        <v>100</v>
      </c>
    </row>
    <row r="103" spans="1:16" ht="39.75" customHeight="1" x14ac:dyDescent="0.25">
      <c r="A103" s="59"/>
      <c r="B103" s="110" t="s">
        <v>163</v>
      </c>
      <c r="C103" s="30" t="s">
        <v>160</v>
      </c>
      <c r="D103" s="30" t="s">
        <v>161</v>
      </c>
      <c r="E103" s="30" t="s">
        <v>29</v>
      </c>
      <c r="F103" s="33">
        <v>44926</v>
      </c>
      <c r="G103" s="30" t="s">
        <v>29</v>
      </c>
      <c r="H103" s="30" t="s">
        <v>30</v>
      </c>
      <c r="I103" s="30" t="s">
        <v>29</v>
      </c>
      <c r="J103" s="30" t="s">
        <v>29</v>
      </c>
      <c r="K103" s="30"/>
      <c r="L103" s="30"/>
      <c r="M103" s="30"/>
      <c r="N103" s="38" t="s">
        <v>31</v>
      </c>
      <c r="O103" s="37" t="s">
        <v>29</v>
      </c>
      <c r="P103" s="37" t="s">
        <v>29</v>
      </c>
    </row>
    <row r="104" spans="1:16" ht="38.25" customHeight="1" x14ac:dyDescent="0.25">
      <c r="A104" s="59"/>
      <c r="B104" s="110" t="s">
        <v>164</v>
      </c>
      <c r="C104" s="30" t="s">
        <v>160</v>
      </c>
      <c r="D104" s="30" t="s">
        <v>161</v>
      </c>
      <c r="E104" s="30" t="s">
        <v>29</v>
      </c>
      <c r="F104" s="33">
        <v>44927</v>
      </c>
      <c r="G104" s="30" t="s">
        <v>29</v>
      </c>
      <c r="H104" s="30" t="s">
        <v>30</v>
      </c>
      <c r="I104" s="30" t="s">
        <v>29</v>
      </c>
      <c r="J104" s="30" t="s">
        <v>29</v>
      </c>
      <c r="K104" s="30"/>
      <c r="L104" s="30"/>
      <c r="M104" s="30"/>
      <c r="N104" s="38" t="s">
        <v>31</v>
      </c>
      <c r="O104" s="37" t="s">
        <v>29</v>
      </c>
      <c r="P104" s="37" t="s">
        <v>29</v>
      </c>
    </row>
    <row r="105" spans="1:16" x14ac:dyDescent="0.25">
      <c r="A105" s="60" t="s">
        <v>165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2"/>
    </row>
    <row r="106" spans="1:16" ht="45" x14ac:dyDescent="0.25">
      <c r="A106" s="59" t="s">
        <v>166</v>
      </c>
      <c r="B106" s="86" t="s">
        <v>167</v>
      </c>
      <c r="C106" s="30" t="s">
        <v>160</v>
      </c>
      <c r="D106" s="30" t="s">
        <v>161</v>
      </c>
      <c r="E106" s="33">
        <v>44562</v>
      </c>
      <c r="F106" s="33">
        <v>44926</v>
      </c>
      <c r="G106" s="34">
        <v>218.1</v>
      </c>
      <c r="H106" s="34">
        <v>0</v>
      </c>
      <c r="I106" s="34">
        <v>0</v>
      </c>
      <c r="J106" s="34">
        <v>218.1</v>
      </c>
      <c r="K106" s="30"/>
      <c r="L106" s="30"/>
      <c r="M106" s="30"/>
      <c r="N106" s="30"/>
      <c r="O106" s="35" t="s">
        <v>168</v>
      </c>
      <c r="P106" s="29">
        <v>100</v>
      </c>
    </row>
    <row r="107" spans="1:16" ht="36" x14ac:dyDescent="0.25">
      <c r="A107" s="59"/>
      <c r="B107" s="111" t="s">
        <v>169</v>
      </c>
      <c r="C107" s="30" t="s">
        <v>160</v>
      </c>
      <c r="D107" s="30" t="s">
        <v>161</v>
      </c>
      <c r="E107" s="30" t="s">
        <v>29</v>
      </c>
      <c r="F107" s="33">
        <v>44926</v>
      </c>
      <c r="G107" s="30" t="s">
        <v>29</v>
      </c>
      <c r="H107" s="30" t="s">
        <v>30</v>
      </c>
      <c r="I107" s="30" t="s">
        <v>29</v>
      </c>
      <c r="J107" s="30" t="s">
        <v>29</v>
      </c>
      <c r="K107" s="38" t="s">
        <v>31</v>
      </c>
      <c r="L107" s="38" t="s">
        <v>31</v>
      </c>
      <c r="M107" s="38" t="s">
        <v>31</v>
      </c>
      <c r="N107" s="38" t="s">
        <v>31</v>
      </c>
      <c r="O107" s="37" t="s">
        <v>29</v>
      </c>
      <c r="P107" s="37" t="s">
        <v>29</v>
      </c>
    </row>
    <row r="108" spans="1:16" ht="45" x14ac:dyDescent="0.25">
      <c r="A108" s="59" t="s">
        <v>170</v>
      </c>
      <c r="B108" s="86" t="s">
        <v>171</v>
      </c>
      <c r="C108" s="30" t="s">
        <v>160</v>
      </c>
      <c r="D108" s="30" t="s">
        <v>161</v>
      </c>
      <c r="E108" s="33">
        <v>44562</v>
      </c>
      <c r="F108" s="33">
        <v>44926</v>
      </c>
      <c r="G108" s="34">
        <v>5197.6000000000004</v>
      </c>
      <c r="H108" s="34">
        <v>0</v>
      </c>
      <c r="I108" s="34">
        <v>0</v>
      </c>
      <c r="J108" s="34">
        <v>5197.6000000000004</v>
      </c>
      <c r="K108" s="30"/>
      <c r="L108" s="30"/>
      <c r="M108" s="30"/>
      <c r="N108" s="30"/>
      <c r="O108" s="35" t="s">
        <v>168</v>
      </c>
      <c r="P108" s="29">
        <v>100</v>
      </c>
    </row>
    <row r="109" spans="1:16" ht="49.5" customHeight="1" x14ac:dyDescent="0.25">
      <c r="A109" s="59"/>
      <c r="B109" s="111" t="s">
        <v>172</v>
      </c>
      <c r="C109" s="30" t="s">
        <v>160</v>
      </c>
      <c r="D109" s="30" t="s">
        <v>161</v>
      </c>
      <c r="E109" s="30" t="s">
        <v>29</v>
      </c>
      <c r="F109" s="33">
        <v>44926</v>
      </c>
      <c r="G109" s="30" t="s">
        <v>29</v>
      </c>
      <c r="H109" s="30" t="s">
        <v>30</v>
      </c>
      <c r="I109" s="30" t="s">
        <v>29</v>
      </c>
      <c r="J109" s="30" t="s">
        <v>29</v>
      </c>
      <c r="K109" s="30"/>
      <c r="L109" s="30"/>
      <c r="M109" s="30"/>
      <c r="N109" s="38" t="s">
        <v>31</v>
      </c>
      <c r="O109" s="37" t="s">
        <v>29</v>
      </c>
      <c r="P109" s="37" t="s">
        <v>29</v>
      </c>
    </row>
    <row r="110" spans="1:16" x14ac:dyDescent="0.25">
      <c r="A110" s="60" t="s">
        <v>173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2"/>
    </row>
    <row r="111" spans="1:16" ht="60" x14ac:dyDescent="0.25">
      <c r="A111" s="59" t="s">
        <v>174</v>
      </c>
      <c r="B111" s="86" t="s">
        <v>175</v>
      </c>
      <c r="C111" s="30" t="s">
        <v>176</v>
      </c>
      <c r="D111" s="30" t="s">
        <v>177</v>
      </c>
      <c r="E111" s="33">
        <v>44562</v>
      </c>
      <c r="F111" s="33">
        <v>44926</v>
      </c>
      <c r="G111" s="34">
        <f>H111+I111+J111</f>
        <v>6400</v>
      </c>
      <c r="H111" s="34">
        <v>0</v>
      </c>
      <c r="I111" s="34">
        <v>0</v>
      </c>
      <c r="J111" s="34">
        <v>6400</v>
      </c>
      <c r="K111" s="30"/>
      <c r="L111" s="30"/>
      <c r="M111" s="30"/>
      <c r="N111" s="30"/>
      <c r="O111" s="35" t="s">
        <v>178</v>
      </c>
      <c r="P111" s="29">
        <v>100</v>
      </c>
    </row>
    <row r="112" spans="1:16" ht="42.75" customHeight="1" x14ac:dyDescent="0.25">
      <c r="A112" s="59"/>
      <c r="B112" s="111" t="s">
        <v>179</v>
      </c>
      <c r="C112" s="30" t="s">
        <v>176</v>
      </c>
      <c r="D112" s="30" t="s">
        <v>180</v>
      </c>
      <c r="E112" s="30" t="s">
        <v>29</v>
      </c>
      <c r="F112" s="33">
        <v>44926</v>
      </c>
      <c r="G112" s="30" t="s">
        <v>29</v>
      </c>
      <c r="H112" s="30" t="s">
        <v>30</v>
      </c>
      <c r="I112" s="30" t="s">
        <v>29</v>
      </c>
      <c r="J112" s="30" t="s">
        <v>29</v>
      </c>
      <c r="K112" s="38" t="s">
        <v>31</v>
      </c>
      <c r="L112" s="38" t="s">
        <v>31</v>
      </c>
      <c r="M112" s="38" t="s">
        <v>31</v>
      </c>
      <c r="N112" s="38" t="s">
        <v>31</v>
      </c>
      <c r="O112" s="37" t="s">
        <v>29</v>
      </c>
      <c r="P112" s="37" t="s">
        <v>29</v>
      </c>
    </row>
    <row r="113" spans="1:16" ht="42" customHeight="1" x14ac:dyDescent="0.25">
      <c r="A113" s="59" t="s">
        <v>181</v>
      </c>
      <c r="B113" s="86" t="s">
        <v>182</v>
      </c>
      <c r="C113" s="30" t="s">
        <v>183</v>
      </c>
      <c r="D113" s="30" t="s">
        <v>184</v>
      </c>
      <c r="E113" s="33">
        <v>44562</v>
      </c>
      <c r="F113" s="33">
        <v>44926</v>
      </c>
      <c r="G113" s="34">
        <f>H113+I113+J113</f>
        <v>0</v>
      </c>
      <c r="H113" s="34">
        <v>0</v>
      </c>
      <c r="I113" s="34">
        <v>0</v>
      </c>
      <c r="J113" s="34">
        <f>'[1]таблица 4  старый'!I286</f>
        <v>0</v>
      </c>
      <c r="K113" s="38"/>
      <c r="L113" s="38"/>
      <c r="M113" s="38"/>
      <c r="N113" s="38"/>
      <c r="O113" s="35" t="s">
        <v>185</v>
      </c>
      <c r="P113" s="29" t="s">
        <v>186</v>
      </c>
    </row>
    <row r="114" spans="1:16" ht="49.5" customHeight="1" x14ac:dyDescent="0.25">
      <c r="A114" s="59"/>
      <c r="B114" s="111" t="s">
        <v>187</v>
      </c>
      <c r="C114" s="30" t="s">
        <v>183</v>
      </c>
      <c r="D114" s="30" t="s">
        <v>184</v>
      </c>
      <c r="E114" s="30" t="s">
        <v>29</v>
      </c>
      <c r="F114" s="33">
        <v>44926</v>
      </c>
      <c r="G114" s="30" t="s">
        <v>29</v>
      </c>
      <c r="H114" s="30" t="s">
        <v>30</v>
      </c>
      <c r="I114" s="30" t="s">
        <v>29</v>
      </c>
      <c r="J114" s="30" t="s">
        <v>29</v>
      </c>
      <c r="K114" s="38" t="s">
        <v>31</v>
      </c>
      <c r="L114" s="38" t="s">
        <v>31</v>
      </c>
      <c r="M114" s="38" t="s">
        <v>31</v>
      </c>
      <c r="N114" s="38" t="s">
        <v>31</v>
      </c>
      <c r="O114" s="37" t="s">
        <v>29</v>
      </c>
      <c r="P114" s="37" t="s">
        <v>29</v>
      </c>
    </row>
    <row r="115" spans="1:16" ht="46.5" customHeight="1" x14ac:dyDescent="0.25">
      <c r="A115" s="59" t="s">
        <v>188</v>
      </c>
      <c r="B115" s="86" t="s">
        <v>189</v>
      </c>
      <c r="C115" s="30" t="s">
        <v>190</v>
      </c>
      <c r="D115" s="30" t="s">
        <v>191</v>
      </c>
      <c r="E115" s="33">
        <v>44562</v>
      </c>
      <c r="F115" s="33">
        <v>44926</v>
      </c>
      <c r="G115" s="34">
        <f>H115+I115+J115</f>
        <v>0</v>
      </c>
      <c r="H115" s="34">
        <v>0</v>
      </c>
      <c r="I115" s="34">
        <v>0</v>
      </c>
      <c r="J115" s="34">
        <f>'[1]таблица 4  старый'!I294</f>
        <v>0</v>
      </c>
      <c r="K115" s="38"/>
      <c r="L115" s="38"/>
      <c r="M115" s="38"/>
      <c r="N115" s="38"/>
      <c r="O115" s="35" t="s">
        <v>192</v>
      </c>
      <c r="P115" s="29">
        <v>65</v>
      </c>
    </row>
    <row r="116" spans="1:16" ht="36" customHeight="1" x14ac:dyDescent="0.25">
      <c r="A116" s="59"/>
      <c r="B116" s="111" t="s">
        <v>193</v>
      </c>
      <c r="C116" s="30" t="s">
        <v>190</v>
      </c>
      <c r="D116" s="30" t="s">
        <v>191</v>
      </c>
      <c r="E116" s="30" t="s">
        <v>29</v>
      </c>
      <c r="F116" s="33">
        <v>44926</v>
      </c>
      <c r="G116" s="30" t="s">
        <v>29</v>
      </c>
      <c r="H116" s="30" t="s">
        <v>30</v>
      </c>
      <c r="I116" s="30" t="s">
        <v>29</v>
      </c>
      <c r="J116" s="30" t="s">
        <v>29</v>
      </c>
      <c r="K116" s="38" t="s">
        <v>31</v>
      </c>
      <c r="L116" s="38" t="s">
        <v>31</v>
      </c>
      <c r="M116" s="38" t="s">
        <v>31</v>
      </c>
      <c r="N116" s="38" t="s">
        <v>31</v>
      </c>
      <c r="O116" s="37" t="s">
        <v>29</v>
      </c>
      <c r="P116" s="37" t="s">
        <v>29</v>
      </c>
    </row>
    <row r="117" spans="1:16" s="74" customFormat="1" ht="18.75" x14ac:dyDescent="0.3">
      <c r="A117" s="68"/>
      <c r="B117" s="109" t="s">
        <v>194</v>
      </c>
      <c r="C117" s="70" t="s">
        <v>29</v>
      </c>
      <c r="D117" s="70" t="s">
        <v>29</v>
      </c>
      <c r="E117" s="70" t="s">
        <v>29</v>
      </c>
      <c r="F117" s="70" t="s">
        <v>29</v>
      </c>
      <c r="G117" s="71">
        <f>G102+G106+G108+G111+G113+G115</f>
        <v>12192.880000000001</v>
      </c>
      <c r="H117" s="71">
        <f>H102+H106+H108+H111+H113+H115</f>
        <v>0</v>
      </c>
      <c r="I117" s="71">
        <f>I102+I106+I108+I111+I113+I115</f>
        <v>0</v>
      </c>
      <c r="J117" s="71">
        <f>J102+J106+J108+J111+J113+J115</f>
        <v>12192.880000000001</v>
      </c>
      <c r="K117" s="30" t="s">
        <v>29</v>
      </c>
      <c r="L117" s="30" t="s">
        <v>29</v>
      </c>
      <c r="M117" s="30" t="s">
        <v>29</v>
      </c>
      <c r="N117" s="30" t="s">
        <v>29</v>
      </c>
      <c r="O117" s="37" t="s">
        <v>29</v>
      </c>
      <c r="P117" s="37" t="s">
        <v>29</v>
      </c>
    </row>
    <row r="118" spans="1:16" s="74" customFormat="1" ht="18.75" x14ac:dyDescent="0.3">
      <c r="A118" s="68"/>
      <c r="B118" s="109" t="s">
        <v>195</v>
      </c>
      <c r="C118" s="70" t="s">
        <v>29</v>
      </c>
      <c r="D118" s="70" t="s">
        <v>29</v>
      </c>
      <c r="E118" s="70" t="s">
        <v>29</v>
      </c>
      <c r="F118" s="70" t="s">
        <v>29</v>
      </c>
      <c r="G118" s="112">
        <f>G40+G58+G99+G117</f>
        <v>409481.38</v>
      </c>
      <c r="H118" s="113">
        <f>H40+H58+H99+H117</f>
        <v>497.1</v>
      </c>
      <c r="I118" s="113">
        <f>I40+I58+I99+I117</f>
        <v>13837.9</v>
      </c>
      <c r="J118" s="112">
        <f>J40+J58+J99+J117</f>
        <v>395146.38</v>
      </c>
      <c r="K118" s="30" t="s">
        <v>29</v>
      </c>
      <c r="L118" s="30" t="s">
        <v>29</v>
      </c>
      <c r="M118" s="30" t="s">
        <v>29</v>
      </c>
      <c r="N118" s="30" t="s">
        <v>29</v>
      </c>
      <c r="O118" s="37" t="s">
        <v>29</v>
      </c>
      <c r="P118" s="37" t="s">
        <v>29</v>
      </c>
    </row>
    <row r="120" spans="1:16" ht="18.75" x14ac:dyDescent="0.3">
      <c r="B120" s="115" t="s">
        <v>196</v>
      </c>
      <c r="C120" s="116"/>
      <c r="D120" s="116"/>
      <c r="E120" s="116"/>
      <c r="F120" s="116"/>
    </row>
    <row r="121" spans="1:16" ht="36" hidden="1" customHeight="1" x14ac:dyDescent="0.3">
      <c r="B121" s="117" t="s">
        <v>197</v>
      </c>
      <c r="C121" s="117"/>
      <c r="D121" s="118"/>
      <c r="E121" s="119" t="s">
        <v>198</v>
      </c>
      <c r="F121" s="119"/>
    </row>
    <row r="122" spans="1:16" ht="18.75" hidden="1" x14ac:dyDescent="0.3">
      <c r="B122" s="119" t="s">
        <v>199</v>
      </c>
      <c r="C122" s="119"/>
      <c r="D122" s="116"/>
      <c r="E122" s="120"/>
      <c r="F122" s="120"/>
    </row>
    <row r="123" spans="1:16" ht="18.75" x14ac:dyDescent="0.3">
      <c r="B123" s="119" t="s">
        <v>200</v>
      </c>
      <c r="C123" s="119"/>
      <c r="D123" s="118"/>
      <c r="E123" s="119" t="s">
        <v>201</v>
      </c>
      <c r="F123" s="119"/>
    </row>
    <row r="124" spans="1:16" ht="18.75" x14ac:dyDescent="0.3">
      <c r="B124" s="115" t="s">
        <v>202</v>
      </c>
      <c r="C124" s="116"/>
      <c r="D124" s="121"/>
      <c r="E124" s="115"/>
      <c r="F124" s="115"/>
    </row>
    <row r="125" spans="1:16" ht="18.75" hidden="1" x14ac:dyDescent="0.3">
      <c r="B125" s="117" t="s">
        <v>203</v>
      </c>
      <c r="C125" s="117"/>
      <c r="D125" s="121"/>
      <c r="E125" s="115"/>
      <c r="F125" s="115"/>
    </row>
    <row r="126" spans="1:16" ht="18.75" hidden="1" customHeight="1" x14ac:dyDescent="0.3">
      <c r="B126" s="117"/>
      <c r="C126" s="117"/>
      <c r="D126" s="121"/>
      <c r="E126" s="115"/>
      <c r="F126" s="115"/>
    </row>
    <row r="127" spans="1:16" ht="18" hidden="1" customHeight="1" x14ac:dyDescent="0.3">
      <c r="B127" s="115" t="s">
        <v>199</v>
      </c>
      <c r="C127" s="116"/>
      <c r="D127" s="118"/>
      <c r="E127" s="119" t="s">
        <v>204</v>
      </c>
      <c r="F127" s="119"/>
    </row>
    <row r="128" spans="1:16" ht="56.25" customHeight="1" x14ac:dyDescent="0.3">
      <c r="B128" s="122" t="s">
        <v>205</v>
      </c>
      <c r="C128" s="122"/>
      <c r="D128" s="118"/>
      <c r="E128" s="119" t="s">
        <v>206</v>
      </c>
      <c r="F128" s="119"/>
    </row>
    <row r="129" spans="2:6" ht="18.75" x14ac:dyDescent="0.3">
      <c r="B129" s="115" t="s">
        <v>202</v>
      </c>
      <c r="C129" s="116"/>
      <c r="D129" s="116"/>
      <c r="E129" s="116"/>
      <c r="F129" s="116"/>
    </row>
  </sheetData>
  <mergeCells count="103">
    <mergeCell ref="B122:C122"/>
    <mergeCell ref="B123:C123"/>
    <mergeCell ref="E123:F123"/>
    <mergeCell ref="B125:C126"/>
    <mergeCell ref="E127:F127"/>
    <mergeCell ref="B128:C128"/>
    <mergeCell ref="E128:F128"/>
    <mergeCell ref="A100:P100"/>
    <mergeCell ref="A101:P101"/>
    <mergeCell ref="A105:P105"/>
    <mergeCell ref="A110:P110"/>
    <mergeCell ref="B121:C121"/>
    <mergeCell ref="E121:F121"/>
    <mergeCell ref="A55:P55"/>
    <mergeCell ref="A59:P59"/>
    <mergeCell ref="A60:P60"/>
    <mergeCell ref="A64:A70"/>
    <mergeCell ref="B64:B70"/>
    <mergeCell ref="C64:C70"/>
    <mergeCell ref="O64:O70"/>
    <mergeCell ref="P64:P70"/>
    <mergeCell ref="I52:I53"/>
    <mergeCell ref="J52:J53"/>
    <mergeCell ref="K52:K53"/>
    <mergeCell ref="L52:L53"/>
    <mergeCell ref="M52:M53"/>
    <mergeCell ref="N52:N53"/>
    <mergeCell ref="A48:P48"/>
    <mergeCell ref="A51:P51"/>
    <mergeCell ref="A52:A53"/>
    <mergeCell ref="B52:B53"/>
    <mergeCell ref="C52:C53"/>
    <mergeCell ref="D52:D53"/>
    <mergeCell ref="E52:E53"/>
    <mergeCell ref="F52:F53"/>
    <mergeCell ref="G52:G53"/>
    <mergeCell ref="H52:H53"/>
    <mergeCell ref="I43:I46"/>
    <mergeCell ref="J43:J46"/>
    <mergeCell ref="K43:K46"/>
    <mergeCell ref="L43:L46"/>
    <mergeCell ref="M43:M46"/>
    <mergeCell ref="N43:N46"/>
    <mergeCell ref="B41:N41"/>
    <mergeCell ref="A42:P42"/>
    <mergeCell ref="A43:A46"/>
    <mergeCell ref="B43:B46"/>
    <mergeCell ref="C43:C46"/>
    <mergeCell ref="D43:D46"/>
    <mergeCell ref="E43:E46"/>
    <mergeCell ref="F43:F46"/>
    <mergeCell ref="G43:G46"/>
    <mergeCell ref="H43:H46"/>
    <mergeCell ref="J29:J30"/>
    <mergeCell ref="K29:K30"/>
    <mergeCell ref="L29:L30"/>
    <mergeCell ref="M29:M30"/>
    <mergeCell ref="N29:N30"/>
    <mergeCell ref="A33:P33"/>
    <mergeCell ref="A28:P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I23:I25"/>
    <mergeCell ref="J23:J25"/>
    <mergeCell ref="K23:K25"/>
    <mergeCell ref="L23:L25"/>
    <mergeCell ref="M23:M25"/>
    <mergeCell ref="N23:N25"/>
    <mergeCell ref="A16:P16"/>
    <mergeCell ref="A22:P22"/>
    <mergeCell ref="A23:A25"/>
    <mergeCell ref="B23:B25"/>
    <mergeCell ref="C23:C25"/>
    <mergeCell ref="D23:D25"/>
    <mergeCell ref="E23:E25"/>
    <mergeCell ref="F23:F25"/>
    <mergeCell ref="G23:G25"/>
    <mergeCell ref="H23:H25"/>
    <mergeCell ref="G11:J11"/>
    <mergeCell ref="K11:N12"/>
    <mergeCell ref="O11:P12"/>
    <mergeCell ref="G12:G13"/>
    <mergeCell ref="H12:J12"/>
    <mergeCell ref="B15:P15"/>
    <mergeCell ref="A11:A13"/>
    <mergeCell ref="B11:B13"/>
    <mergeCell ref="C11:C13"/>
    <mergeCell ref="D11:D13"/>
    <mergeCell ref="E11:E13"/>
    <mergeCell ref="F11:F13"/>
    <mergeCell ref="O1:P1"/>
    <mergeCell ref="O2:P2"/>
    <mergeCell ref="O4:P4"/>
    <mergeCell ref="O6:P6"/>
    <mergeCell ref="A9:P9"/>
    <mergeCell ref="A10:P10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52" fitToHeight="9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 2022 итоговый </vt:lpstr>
      <vt:lpstr>'КП 2022 итоговый '!Заголовки_для_печати</vt:lpstr>
      <vt:lpstr>'КП 2022 итоговый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Игумнова Анастасия Львовна</dc:creator>
  <cp:lastModifiedBy>Игумнова Анастасия Львовна</cp:lastModifiedBy>
  <dcterms:created xsi:type="dcterms:W3CDTF">2023-01-12T12:21:01Z</dcterms:created>
  <dcterms:modified xsi:type="dcterms:W3CDTF">2023-01-12T12:21:44Z</dcterms:modified>
</cp:coreProperties>
</file>