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3 год\ОТЧЕТ\"/>
    </mc:Choice>
  </mc:AlternateContent>
  <bookViews>
    <workbookView xWindow="0" yWindow="0" windowWidth="28800" windowHeight="11685" activeTab="2"/>
  </bookViews>
  <sheets>
    <sheet name="Таблица 6 (2)" sheetId="9" r:id="rId1"/>
    <sheet name="Таблица 7 (2)" sheetId="10" r:id="rId2"/>
    <sheet name="Таблица 8" sheetId="4" r:id="rId3"/>
    <sheet name="Таблица 9" sheetId="5" r:id="rId4"/>
    <sheet name="Пояснительная записка" sheetId="8" r:id="rId5"/>
    <sheet name="Анкета для оценки эф-ти" sheetId="6" r:id="rId6"/>
    <sheet name="Анализ соответствия баллов" sheetId="7" r:id="rId7"/>
  </sheets>
  <externalReferences>
    <externalReference r:id="rId8"/>
    <externalReference r:id="rId9"/>
  </externalReferences>
  <definedNames>
    <definedName name="кп" localSheetId="6">#REF!</definedName>
    <definedName name="кп" localSheetId="5">#REF!</definedName>
    <definedName name="кп" localSheetId="0">#REF!</definedName>
    <definedName name="кп" localSheetId="1">#REF!</definedName>
    <definedName name="кп">#REF!</definedName>
    <definedName name="_xlnm.Print_Area" localSheetId="6">'Анализ соответствия баллов'!$A$1:$F$13</definedName>
    <definedName name="_xlnm.Print_Area" localSheetId="5">'Анкета для оценки эф-ти'!$A$1:$H$36</definedName>
    <definedName name="_xlnm.Print_Area" localSheetId="0">'Таблица 6 (2)'!$A$1:$H$49</definedName>
    <definedName name="_xlnm.Print_Area" localSheetId="1">'Таблица 7 (2)'!$A$1:$J$52</definedName>
    <definedName name="_xlnm.Print_Area" localSheetId="2">'Таблица 8'!$A$1:$F$264</definedName>
    <definedName name="округлить" localSheetId="6">#REF!</definedName>
    <definedName name="округлить" localSheetId="5">#REF!</definedName>
    <definedName name="округлить" localSheetId="0">#REF!</definedName>
    <definedName name="округлить" localSheetId="1">#REF!</definedName>
    <definedName name="округлит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6" l="1"/>
  <c r="G27" i="6" l="1"/>
  <c r="H27" i="6" s="1"/>
  <c r="G26" i="6"/>
  <c r="H26" i="6" s="1"/>
  <c r="G25" i="6"/>
  <c r="H23" i="6"/>
  <c r="G23" i="6"/>
  <c r="H22" i="6"/>
  <c r="G22" i="6"/>
  <c r="H21" i="6"/>
  <c r="H20" i="6" s="1"/>
  <c r="G21" i="6"/>
  <c r="H18" i="6"/>
  <c r="G18" i="6"/>
  <c r="H17" i="6"/>
  <c r="G17" i="6"/>
  <c r="H16" i="6"/>
  <c r="G16" i="6"/>
  <c r="H15" i="6"/>
  <c r="G15" i="6"/>
  <c r="H13" i="6"/>
  <c r="G13" i="6"/>
  <c r="H12" i="6"/>
  <c r="G12" i="6"/>
  <c r="H11" i="6"/>
  <c r="G11" i="6"/>
  <c r="H10" i="6"/>
  <c r="G10" i="6"/>
  <c r="G24" i="6" l="1"/>
  <c r="H14" i="6"/>
  <c r="G14" i="6"/>
  <c r="G9" i="6"/>
  <c r="G20" i="6"/>
  <c r="H9" i="6"/>
  <c r="H25" i="6"/>
  <c r="H24" i="6" s="1"/>
  <c r="G31" i="6" l="1"/>
  <c r="H31" i="6"/>
  <c r="F36" i="6" s="1"/>
</calcChain>
</file>

<file path=xl/comments1.xml><?xml version="1.0" encoding="utf-8"?>
<comments xmlns="http://schemas.openxmlformats.org/spreadsheetml/2006/main">
  <authors>
    <author>Пронина Наталья Владимировна</author>
  </authors>
  <commentList>
    <comment ref="H49" authorId="0" shapeId="0">
      <text>
        <r>
          <rPr>
            <b/>
            <sz val="9"/>
            <color indexed="81"/>
            <rFont val="Tahoma"/>
            <family val="2"/>
            <charset val="204"/>
          </rPr>
          <t>Пронина Наталья Владимировна:</t>
        </r>
        <r>
          <rPr>
            <sz val="9"/>
            <color indexed="81"/>
            <rFont val="Tahoma"/>
            <family val="2"/>
            <charset val="204"/>
          </rPr>
          <t xml:space="preserve">
Перечень - от 22.01.2024 № 87</t>
        </r>
      </text>
    </comment>
  </commentList>
</comments>
</file>

<file path=xl/sharedStrings.xml><?xml version="1.0" encoding="utf-8"?>
<sst xmlns="http://schemas.openxmlformats.org/spreadsheetml/2006/main" count="818" uniqueCount="424">
  <si>
    <t>№ п/п</t>
  </si>
  <si>
    <t>Наименование целевого показателя (индикатора)</t>
  </si>
  <si>
    <t>Ед. измерения</t>
  </si>
  <si>
    <t>Направленность</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</si>
  <si>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</si>
  <si>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</si>
  <si>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Отчетный год</t>
  </si>
  <si>
    <t>план</t>
  </si>
  <si>
    <t>факт</t>
  </si>
  <si>
    <t>Таблица 6</t>
  </si>
  <si>
    <t>Наименование основного мероприятия подпрограммы</t>
  </si>
  <si>
    <t>Ответственный исполнитель</t>
  </si>
  <si>
    <t>Плановый срок</t>
  </si>
  <si>
    <t>Фактический срок</t>
  </si>
  <si>
    <t>Результаты</t>
  </si>
  <si>
    <t>Проблемы, возникшие в ходе реализации программы, основного мероприятия</t>
  </si>
  <si>
    <t>начала реализации</t>
  </si>
  <si>
    <t>окончания реализации</t>
  </si>
  <si>
    <t>запланированные</t>
  </si>
  <si>
    <t>достигнутые</t>
  </si>
  <si>
    <t>Подпрограмма 1</t>
  </si>
  <si>
    <t>Таблица 7</t>
  </si>
  <si>
    <t>Статус</t>
  </si>
  <si>
    <t>Источник финансирования</t>
  </si>
  <si>
    <t>Муниципальная программа</t>
  </si>
  <si>
    <t>Кассовые расходы, тыс. руб.</t>
  </si>
  <si>
    <t>Наименование основного мероприятия муниципальной программы</t>
  </si>
  <si>
    <t>Наименование субсидии &lt;1&gt;</t>
  </si>
  <si>
    <t>Результат использования субсидии &lt;1&gt;</t>
  </si>
  <si>
    <t>Показатель результата использования субсидии &lt;2&gt;</t>
  </si>
  <si>
    <t>Наименование показателя ед. изм.</t>
  </si>
  <si>
    <t>План</t>
  </si>
  <si>
    <t>Факт</t>
  </si>
  <si>
    <t>Сведения о достижении значений показателей результатов использования субсидий, предоставляемых из республиканского бюджета Республики Коми</t>
  </si>
  <si>
    <t>Таблица 9</t>
  </si>
  <si>
    <t>Таблица 8</t>
  </si>
  <si>
    <t xml:space="preserve">Уровень удовлетворенности деятельностью органов местного самоуправления </t>
  </si>
  <si>
    <t>%</t>
  </si>
  <si>
    <t xml:space="preserve">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t>
  </si>
  <si>
    <t>тыс.руб</t>
  </si>
  <si>
    <t>Удельный вес объектов недвижимости, на которые зарегистрировано право собственности, по отношению к общему количеству объектов недвижимости, находящихся в реестре муниципального имущества</t>
  </si>
  <si>
    <t>Удельный вес земельных участков, на которые зарегистрировано право собственности, по отношению к общему количеству земельных участков, находящихся в реестре муниципального имущества</t>
  </si>
  <si>
    <t>Удельный вес объектов недвижимости, предоставленных в пользование, по отношению к общему количеству объектов недвижимости, находящихся в реестре муниципального имущества</t>
  </si>
  <si>
    <t>Удельный вес земельных участков, предоставленных в пользование, по отношению к общему количеству земельных участков, находящихся в реестре муниципального имущества</t>
  </si>
  <si>
    <t>Доходы, полученные от использования имущества, находящегося в муниципальной собственности</t>
  </si>
  <si>
    <t>тыс.руб.</t>
  </si>
  <si>
    <t>Количество проверок целевого использования и сохранности муниципального имущества, переданного во временное владение и пользование</t>
  </si>
  <si>
    <t>ед.</t>
  </si>
  <si>
    <t>Задача 1.4. Выполнение обязательств, связанных с управлением муниципальным имуществом</t>
  </si>
  <si>
    <t>Уровень выполнения обязательств по оплате коммунальных услуг, услуг по управлению многоквартирными домами в части пустующего муниципального фонда</t>
  </si>
  <si>
    <t>да/нет</t>
  </si>
  <si>
    <t>Налоговые и неналоговые доходы бюджета муниципального образования (за исключением поступлений налоговых доходов по дополнительным нормативам отчислений) в расчете на одного жителя муниципального образования</t>
  </si>
  <si>
    <t xml:space="preserve">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t>
  </si>
  <si>
    <t>Задача 2.2. Обеспечение выполнения и оптимизации расходных обязательств</t>
  </si>
  <si>
    <t>Задача 2.3. Повышение эффективности управления муниципальным долгом</t>
  </si>
  <si>
    <t>Задача 2.4. Обеспечение на муниципальном уровне эффективности управления реализацией Подпрограммы</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</si>
  <si>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</si>
  <si>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Задача 3.1. Выполнение обязательств муниципального образования по решению вопросов местного значения и обеспечение исполнения предоставленных межбюджетных трансфертов</t>
  </si>
  <si>
    <t xml:space="preserve">чел.       </t>
  </si>
  <si>
    <t>Задача 4.1. Обеспечение информационной безопасности в администрации</t>
  </si>
  <si>
    <t>Задача 4.2. Развитие единого электронного документооборота администрации</t>
  </si>
  <si>
    <t>Уровень исполнения муниципального задания</t>
  </si>
  <si>
    <t>публ.</t>
  </si>
  <si>
    <t>Количество муниципальных услуг, предоставленных органами местного самоуправления</t>
  </si>
  <si>
    <t>да</t>
  </si>
  <si>
    <t>не менее 1500</t>
  </si>
  <si>
    <t>Развитие системы муниципального управления</t>
  </si>
  <si>
    <t>Управление муниципальным имуществом</t>
  </si>
  <si>
    <t>Основное мероприятие 1.1.</t>
  </si>
  <si>
    <t>Основное мероприятие 1.2.</t>
  </si>
  <si>
    <t>Предоставление земельных участков в аренду, постоянное (бессрочное) пользование, безвозмездное срочное пользование</t>
  </si>
  <si>
    <t>Основное мероприятие 1.3.</t>
  </si>
  <si>
    <t>Передача муниципального имущества в аренду, безвозмездное пользование, доверительное управление, закрепление в оперативное управление, хозяйственное ведение</t>
  </si>
  <si>
    <t>Основное мероприятие 1.4.</t>
  </si>
  <si>
    <t>Основное мероприятие 1.5.</t>
  </si>
  <si>
    <t xml:space="preserve">Выполнение обязательств, связанных с управлением муниципальным имуществом </t>
  </si>
  <si>
    <t>Основное мероприятие 1.6.</t>
  </si>
  <si>
    <t>Капитальный ремонт крыши здания поликлиники по улице Нефтяников</t>
  </si>
  <si>
    <t>Основное мероприятие 1.7.</t>
  </si>
  <si>
    <t>Оплата услуг по содержанию муниципального имущества жилого и нежилого фонда, оплата общедомовых расходов в многоквартирных домах, страхование и охрана муниципального имущества</t>
  </si>
  <si>
    <t>Основное мероприятие 1.9.</t>
  </si>
  <si>
    <t>Выполнение требований по приведению в нормативное состояния объектов жилищного фонда</t>
  </si>
  <si>
    <t>Разработка генеральных планов, правил землепользования и застройки и документации по планировке территорий муниципальных образований</t>
  </si>
  <si>
    <t>Основное мероприятие 1.10.</t>
  </si>
  <si>
    <t>Управление муниципальными финансами и муниципальным долгом</t>
  </si>
  <si>
    <t>Подпрограмма 2</t>
  </si>
  <si>
    <t>Основное мероприятие 2.1.</t>
  </si>
  <si>
    <t>Использование механизмов и инструментов эффективного управления муниципальными финансами</t>
  </si>
  <si>
    <t>Основное мероприятие 2.2.</t>
  </si>
  <si>
    <t>Обслуживание муниципального долга</t>
  </si>
  <si>
    <t>Основное мероприятие 2.3.</t>
  </si>
  <si>
    <t>Основное мероприятие 2.4.</t>
  </si>
  <si>
    <t>Обеспечение реализации муниципальной программы</t>
  </si>
  <si>
    <t>Подпрограмма 3</t>
  </si>
  <si>
    <t>Основное мероприятие 3.1.</t>
  </si>
  <si>
    <t>Основное мероприятие 3.2.</t>
  </si>
  <si>
    <t>Основное мероприятие 3.3.</t>
  </si>
  <si>
    <t>Организация профессиональной подготовки и повышение квалификации работников администрации, переподготовка управленческих кадров</t>
  </si>
  <si>
    <t>Основное мероприятие 3.4.</t>
  </si>
  <si>
    <t>Основное мероприятие 3.5.</t>
  </si>
  <si>
    <t>Выплата пенсий за выслугу лет муниципальным служащим</t>
  </si>
  <si>
    <t>Обеспечение деятельности органов местного самоуправления и муниципальных учреждений</t>
  </si>
  <si>
    <t>Основное мероприятие 3.6.</t>
  </si>
  <si>
    <t>Основное мероприятие 3.7.</t>
  </si>
  <si>
    <t>Основное мероприятие 3.8.</t>
  </si>
  <si>
    <t>Представительские и прочие расходы, членские взносы</t>
  </si>
  <si>
    <t xml:space="preserve">Осуществление деятельности по обращению с животными без владельцев </t>
  </si>
  <si>
    <t>Основное мероприятие 3.9.</t>
  </si>
  <si>
    <t xml:space="preserve">Осуществление государственных полномочий по составлению (изменению) списков кандидатов в приcяжные заседатели федеральных судов общей юрисдикции в РФ </t>
  </si>
  <si>
    <t>Основное мероприятие 3.10.</t>
  </si>
  <si>
    <t>Основное мероприятие 3.11.</t>
  </si>
  <si>
    <t>Основное мероприятие 3.12.</t>
  </si>
  <si>
    <t>Основное мероприятие 3.13.</t>
  </si>
  <si>
    <t>Основное мероприятие 3.14.</t>
  </si>
  <si>
    <t>Осуществление полномочий Российской Федерации по подготовке и проведению Всероссийской переписи населения</t>
  </si>
  <si>
    <t>Обеспечение исполнения функций в области строительства, строительного надзора и контроля</t>
  </si>
  <si>
    <t>Основное мероприятие 3.15.</t>
  </si>
  <si>
    <t>Создание условий для обеспечения населения услугами бытового обслуживания</t>
  </si>
  <si>
    <t>Подпрограмма 4</t>
  </si>
  <si>
    <t>Информационное общество</t>
  </si>
  <si>
    <t>Основное мероприятие 4.1.</t>
  </si>
  <si>
    <t>Основное мероприятие 4.2.</t>
  </si>
  <si>
    <t>Основное мероприятие 4.3.</t>
  </si>
  <si>
    <t>Основное мероприятие 4.4.</t>
  </si>
  <si>
    <t>Основное мероприятие 4.5.</t>
  </si>
  <si>
    <t>Основное мероприятие 4.6.</t>
  </si>
  <si>
    <t>Размещение информационных материалов о деятельности администрации СМИ</t>
  </si>
  <si>
    <t>Предоставление муниципальных услуг в электронном виде</t>
  </si>
  <si>
    <t>1</t>
  </si>
  <si>
    <t>2</t>
  </si>
  <si>
    <t xml:space="preserve">КУМИ
</t>
  </si>
  <si>
    <t>3</t>
  </si>
  <si>
    <t>КУМИ</t>
  </si>
  <si>
    <t xml:space="preserve">КУМИ </t>
  </si>
  <si>
    <t xml:space="preserve">Основное мероприятие 1.6. 
Капитальный ремонт крыши здания поликлиники по улице Нефтяников
</t>
  </si>
  <si>
    <t>Основное мероприятие 2.1.
Использование механизмов и инструментов эффективного управления муниципальными финансами</t>
  </si>
  <si>
    <t>Основное мероприятие 2.3. 
Обслуживание муниципального долга</t>
  </si>
  <si>
    <t>14</t>
  </si>
  <si>
    <t>15</t>
  </si>
  <si>
    <t>16</t>
  </si>
  <si>
    <t>Основное мероприятие 3.3.
Организация профессиональной подготовки и повышение квалификации работников администрации, переподготовка управленческих кадров</t>
  </si>
  <si>
    <t>17</t>
  </si>
  <si>
    <t>Основное мероприятие 3.4.
Выплата пенсий за выслугу лет муниципальным служащим</t>
  </si>
  <si>
    <t>18</t>
  </si>
  <si>
    <t>Основное мероприятие 3.5.
Обеспечение деятельности органов местного самоуправления и муниципальных учреждений</t>
  </si>
  <si>
    <t>19</t>
  </si>
  <si>
    <t>Основное мероприятие 3.6.
Представительские и прочие расходы, членские взносы</t>
  </si>
  <si>
    <t>20</t>
  </si>
  <si>
    <t>21</t>
  </si>
  <si>
    <t xml:space="preserve">Основное мероприятие 3.8.
Осуществление деятельности по обращению с животными без владельцев </t>
  </si>
  <si>
    <t>УЖКХ</t>
  </si>
  <si>
    <t>22</t>
  </si>
  <si>
    <t>Основное мероприятие 3.9. 
Осуществление государственных полномочий по составлению (изменению) списков кандидатов в приcяжные заседатели федеральных судов общей юрисдикции в Российской Федерации за счет средств субвенций, поступающих из федерального бюджета</t>
  </si>
  <si>
    <t>23</t>
  </si>
  <si>
    <t>24</t>
  </si>
  <si>
    <t>25</t>
  </si>
  <si>
    <t>26</t>
  </si>
  <si>
    <t>27</t>
  </si>
  <si>
    <t>Основное мероприятие 3.15. 
Создание условий для обеспечения населения услугами бытового обслуживания</t>
  </si>
  <si>
    <t>Администрация с. Усть-Уса</t>
  </si>
  <si>
    <t>28</t>
  </si>
  <si>
    <t>Задача 4.2. Развитие единого электронного документооборота</t>
  </si>
  <si>
    <t>29</t>
  </si>
  <si>
    <t>Задача 4.3. Формирование информационной инфраструктуры в администрации</t>
  </si>
  <si>
    <t>Основное мероприятие 4.5.
Размещение информационных материалов о деятельности администрации в СМИ</t>
  </si>
  <si>
    <t>Основное мероприятие 4.6.
Предоставление муниципальных услуг в электронном виде</t>
  </si>
  <si>
    <t>12</t>
  </si>
  <si>
    <t>13</t>
  </si>
  <si>
    <t>Всего</t>
  </si>
  <si>
    <t>в том числе:</t>
  </si>
  <si>
    <t>Местного бюджета</t>
  </si>
  <si>
    <t>Внебюджетные источники</t>
  </si>
  <si>
    <t>более 1500</t>
  </si>
  <si>
    <t>Основное мероприятие 1.3. 
Передача муниципального имущества в аренду, безвозмездное пользование, доверительное управление, закрепление в оперативное управление, хозяйственное ведение</t>
  </si>
  <si>
    <t>Основное мероприятие 1.2.
Предоставление земельных участков в аренду, постоянное (бессрочное) пользование, безвозмездное срочное пользование</t>
  </si>
  <si>
    <t>Проведена оценка муниципального имущества для дальнейшей аренды или продажи; 
Получение доходов от использования муниципального имущества</t>
  </si>
  <si>
    <t>Основное мероприятие 1.5. 
Выполнение обязательств, связанных с управлением муниципальным имуществом</t>
  </si>
  <si>
    <t>Оплата коммунальных услуг в части пустующего муниципального фонда и услуг по управлению многоквартирными домами в части муниципального фонда</t>
  </si>
  <si>
    <t>Проведение капитального ремонта крыши здания поликлиники по ул. Нефтяников</t>
  </si>
  <si>
    <t>Осуществление расчетов по обслуживанию муниципального долга - погашение процентов за пользование кредитами и своевременным погашением основного долга по кредитам</t>
  </si>
  <si>
    <t xml:space="preserve">Обеспечение деятельности финансового управления администрации </t>
  </si>
  <si>
    <t>Организация профессиональной подготовки и повышение квалификации работников администрации</t>
  </si>
  <si>
    <t>Выплата пенсий муниципальным служащим за выслугу лет</t>
  </si>
  <si>
    <t>Выполнение обязательств по представительским расходам</t>
  </si>
  <si>
    <t>Осуществление переданных государственных полномочий Республики Коми</t>
  </si>
  <si>
    <t>Обеспечение деятельности общественной бани в с. Усть-Уса</t>
  </si>
  <si>
    <t>Предоставление муниципальных услуг</t>
  </si>
  <si>
    <t>Наименование муниципальной программы, подпрограммы, основного мероприятия, мероприятия</t>
  </si>
  <si>
    <t>Муниципальная программа «Развитие системы муниципального управления»</t>
  </si>
  <si>
    <t>Подпрограмма 1 «Управление муниципальным имуществом»</t>
  </si>
  <si>
    <t>Задача 1.2. Вовлечение муниципального имущества муниципального округа «Усинск» в экономический оборот, 
обеспечение поступления неналоговых доходов бюджета муниципального округа «Усинск» Республики Коми от использования муниципального имущества</t>
  </si>
  <si>
    <t>Задача 1.3. Обеспечение функционирования системы учета муниципальной собственности муниципального округа «Усинск» Республики Коми; оптимизация имущественного комплекса муниципального округа «Усинск» Республики Коми; осуществление контроля за правомерностью использования и обеспечения сохранности муниципальной собственности</t>
  </si>
  <si>
    <t>Подпрограмма 2  «Управление муниципальными финансами и муниципальным долгом»</t>
  </si>
  <si>
    <t>Задача 2.1. Формирование бюджетной и налоговой политики муниципального округа «Усинск» Республики Коми, 
отвечающей потребностям общества и задачам муниципального образования</t>
  </si>
  <si>
    <t>Подпрограмма 3 «Обеспечение реализации муниципальной программы»</t>
  </si>
  <si>
    <t>Подпрограмма 4 «Информационное общество»</t>
  </si>
  <si>
    <t>Задача 4.3. Формирование информационной инфраструктуры в администрации муниципального округа «Усинск» Республики Коми</t>
  </si>
  <si>
    <t>Удельный вес приватизационных объектов недвижимости к общему количеству объектов недвижимости, включенных в Прогнозный план приватизации муниципального имущества муниципального округа «Усинск» Республики Коми</t>
  </si>
  <si>
    <t>Отношение объема муниципального долга к доходам бюджета муниципального округа «Усинск» Республики Коми (без учета объема безвозмездных поступлений), не более</t>
  </si>
  <si>
    <t>Доля расходов на обслуживание муниципального долга в расходах бюджета муниципального округа «Усинск» Республики Коми, не более</t>
  </si>
  <si>
    <t xml:space="preserve">Количество лиц, замещающих должности муниципальной службы в администрации муниципального округа «Усинск» Республики Коми, получающих пенсионное обеспечение в соответствии с законодательством  </t>
  </si>
  <si>
    <t>Доля персональных компьютеров сотрудников администрации муниципального округа «Усинск» Республики Коми, работающих с персональными данными, обеспеченных системами защиты персональных данных</t>
  </si>
  <si>
    <t>Доля рабочих мест в администрации муниципального округа «Усинск» Республики Коми подключенных к системе электронного документооборота</t>
  </si>
  <si>
    <t>Количество публикаций на официальном сайте о деятельности администрации муниципального округа «Усинск» Республики Коми</t>
  </si>
  <si>
    <t>Задача 1.1. Обеспечение регистрации права собственности муниципального округа «Усинск» Республики Коми</t>
  </si>
  <si>
    <t>Регистрация права собственности на объекты муниципальной собственности муниципального округа «Усинск» Республики Коми</t>
  </si>
  <si>
    <t>Основное мероприятие 1.1. 
Регистрация права собственности на объекты муниципальной собственности муниципального округа «Усинск» Республики Коми</t>
  </si>
  <si>
    <t>Комитет по управлению муниципальным имуществом администрации муниципального округа «Усинск» Республики Коми
(далее – КУМИ)</t>
  </si>
  <si>
    <t>Сведения о степени выполнения основных мероприятий (мероприятий), входящих в состав подпрограмм 
муниципальной программы «Развитие системы муниципального управления»</t>
  </si>
  <si>
    <t>Проведение межевания, постановка на государственный кадастровый учет земельных участков, расположенных на территории муниципального округа «Усинск»;
Предоставление земельных участков в аренду, постоянное (бессрочное) пользование, безвозмездное срочное пользование</t>
  </si>
  <si>
    <t>Задача 1.2. Вовлечение муниципального имущества муниципального округа «Усинск» Республики Коми в экономический оборот, обеспечение поступления неналоговых доходов бюджета муниципального округа «Усинск» республики Коми от использования муниципального имущества</t>
  </si>
  <si>
    <t>Задача 1.3. Обеспечение функционирования системы учета муниципальной собственности муниципального округа «Усинск» Республики Коми; оптимизация имущественного комплекса муниципального округа «Усинск» Республики Коми; 
осуществление контроля за правомерностью использования и обеспечения сохранности муниципальной собственности</t>
  </si>
  <si>
    <t>Основное мероприятие 1.4. 
Обеспечение выполнения подпрограммы «Управление муниципальным имуществом»</t>
  </si>
  <si>
    <t>Обеспечение деятельности Комитета по управлению муниципальным имуществом администрации муниципального округа «Усинск» Республики Коми</t>
  </si>
  <si>
    <t xml:space="preserve">Основное мероприятие 1.12. 
Подготовка проектов межевания земельных участков и проведение кадастровых работ
</t>
  </si>
  <si>
    <t>Выполнение работ по разработке проекта межевания территории и проведение кадастровых работ, в отношении земель сельскохозяйственного назначения</t>
  </si>
  <si>
    <t>Подпрограмма 2 «Управление муниципальными финансами и муниципальным долгом»</t>
  </si>
  <si>
    <t>Задача 2.1. Формирование бюджетной и налоговой политики муниципального округа «Усинск» Республики Коми, отвечающей потребностям общества и задачам муниципального образования</t>
  </si>
  <si>
    <t>Разработка, согласование и утверждение постановления администрации муниципального округа «Усинск» Республики Коми «Об основных направлениях бюджетной и налоговой политики на 2024 и плановый период 2025 и 2026 годы»</t>
  </si>
  <si>
    <t>Основное мероприятие 2.2.
Организация и обеспечение бюджетного процесса в муниципальном округе «Усинск» Республики Коми</t>
  </si>
  <si>
    <t>Подготовка и представление в Совет муниципального округа «Усинск» проекта решения Совета муниципального округа «Усинск» Республики Коми на 2024 год и плановый период 2025 и 2026 годы</t>
  </si>
  <si>
    <t>Основное мероприятие 2.4.
Руководство и управление в сфере установленных функций органов администрации в части обеспечения деятельности аппарата Финуправления администрации муниципального округа «Усинск» Республики Коми</t>
  </si>
  <si>
    <t>Основное мероприятие 3.1.
Расходы на оплату труда и начисления на выплаты по оплате труда администрации муниципального округа «Усинск» Республики Коми, за счет средств местного бюджета</t>
  </si>
  <si>
    <t>Оплата расходов на обеспечение деятельности Главы муниципального округа «Усинск» - главы администрации и на функционирование аппарата администрации</t>
  </si>
  <si>
    <t xml:space="preserve">Основное мероприятие 3.2. 
Функционирование территориальных органов администрации муниципального округа «Усинск» Республики Коми </t>
  </si>
  <si>
    <t>Обеспечение бесперебойного функционирования территориальных органов администрации муниципального округа «Усинск» Республики Коми</t>
  </si>
  <si>
    <t>Обеспечение деятельности администрации муниципального округа «Усинск» Республики Коми</t>
  </si>
  <si>
    <t>Основное мероприятие 3.10.
Осуществление переданных государственных полномочий в области государственной поддержки граждан РФ, имеющих право на получение субсидий (социальных выплат) на приобретение или строительство жилья, в соответствии с пунктом 4 статьи 1 Закона Республики Коми «О наделении органов местного самоуправления в Республики Коми отдельными государственными полномочиями Республики Коми» за счет средств субсидий, поступающих из республиканского бюджета</t>
  </si>
  <si>
    <t>Основное мероприятие 3.12.
Осуществление государственных полномочий Республики Коми, предусмотренных пунктами 11 и 12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t>
  </si>
  <si>
    <t>Основное мероприятие 3.16. 
Осуществление выплат лицам, принимающим участие в период с 01.06.2023 г. по 31.12.2023 г.в информационно-агитационных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t>
  </si>
  <si>
    <t>Отдел по мобилизационной работе администрации муниципального округа «Усинск» Республики Коми</t>
  </si>
  <si>
    <t>Осуществление выплат за проведение информационно-агитационных мероприятиях по привлечению граждан на военную службу</t>
  </si>
  <si>
    <t>Подпрограмма 4 «Информационной общество»</t>
  </si>
  <si>
    <t>Основное мероприятие 4.1.
Обеспечение информационной безопасности в администрации муниципального округа «Усинск» Республики Коми</t>
  </si>
  <si>
    <t>Ежегодное продление лицензий антивируса «Касперский»</t>
  </si>
  <si>
    <t>Основное мероприятие 4.2.
Развитие единого электронного документооборота администрации муниципального округа «Усинск» Республики Коми</t>
  </si>
  <si>
    <t>Сопровождение системы электронного
 документооборота «Дело-веб»</t>
  </si>
  <si>
    <t>Основное мероприятие 4.3.
Развитие локальной вычислительной сети администрации муниципального округа «Усинск» Республики Коми</t>
  </si>
  <si>
    <t>Приобретение программного обеспечения для перехода на отечественное ПО;
Обновление и поддержка программных комплексов;
Ремонт и обслуживание оргтехники, приобретение картриджей и расходных материалов</t>
  </si>
  <si>
    <t>Основное мероприятие 4.4.
Исполнение обязательств по опубликованию нормативных актов муниципального округа «Усинск» Республики Коми и обеспечению открытости деятельности органов местного самоуправления</t>
  </si>
  <si>
    <t>Исполнение обязательств по выполнению муниципального задания на 2023 год и плановый период 2024 и 2025 годов</t>
  </si>
  <si>
    <t>Размещение информационных материалов о деятельности администрации</t>
  </si>
  <si>
    <t xml:space="preserve">Финанасовое управление администрации муниципального округа «Усинск» Республики Коми </t>
  </si>
  <si>
    <t>Финанасовое управление администрации муниципального округа «Усинск» Республики Коми, Администрация муниципального округа «Усинск» Республики Коми</t>
  </si>
  <si>
    <t>Финанасовое управление администрации муниципального округа «Усинск» Республики Коми</t>
  </si>
  <si>
    <t>Администрация муниципального округа «Усинск» Республики Коми</t>
  </si>
  <si>
    <t>Территориальные органы администрации муниципального округа «Усинск» Республики Коми</t>
  </si>
  <si>
    <t>Управление правовой и кадровой работы администрации муниципального округа «Усинск» Республики Коми</t>
  </si>
  <si>
    <t>Отдел информационных технологий администрации муниципального округа «Усинск» Республики Коми</t>
  </si>
  <si>
    <t>МАУ «МИЦ «Усинск» администрации
МО ГО «Усинск»</t>
  </si>
  <si>
    <t>Муниципальный центр управления администрации муниципального округа «Усинск» Республики Коми</t>
  </si>
  <si>
    <t>Управление экономического развития, прогнозирования и инвестиционной политики администрации муниципального округа «Усинск» Республики Коми</t>
  </si>
  <si>
    <t>Федеральный бюджет</t>
  </si>
  <si>
    <t>Республианский бюджет Республики Коми</t>
  </si>
  <si>
    <t>Обеспечение выполнения подпрограммы «Управление муниципальным имуществом»</t>
  </si>
  <si>
    <t>Основное мероприятие 1.11.</t>
  </si>
  <si>
    <t>Основное мероприятие 1.12.</t>
  </si>
  <si>
    <t>Выполнение комплексных кадастровых работ</t>
  </si>
  <si>
    <t>Подготовка проектов межевания земельных участков и проведение кадастровых работ</t>
  </si>
  <si>
    <t>Организация и обеспечение бюджетного процесса в муниципальном округе «Усинск» Республики Коми</t>
  </si>
  <si>
    <t xml:space="preserve">Руководство и управление в сфере установленных функций органов администрации в части обеспечения деятельности аппарата Финуправления администрации муниципального округа «Усинск» Республики Коми   </t>
  </si>
  <si>
    <t>Расходы на оплату труда и начисления на выплаты по оплате труда администрации муниципального округа «Усинск» Республики Коми</t>
  </si>
  <si>
    <t xml:space="preserve">Функционирование территориальных органов администрации муниципального округа «Усинск» Республики Коми </t>
  </si>
  <si>
    <t>Обеспечение проведения выборов в органы местного самоуправления муниципального округа «Усинск» Республики Коми</t>
  </si>
  <si>
    <t>Осуществление переданных государственных полномочий в  соответствии с пунктом 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</si>
  <si>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Осуществление государственных полномочий Республики Коми, предусмотренных пунктом 6 статьи 1, статьями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</si>
  <si>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Осуществление государственных полномочий Республики Коми, предусмотренных пунктами 11 и 12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t>
  </si>
  <si>
    <t>Основное мероприятие 3.16.</t>
  </si>
  <si>
    <t>Осуществление выплат лицам, принимающим участие в период с 01.06.2023 г. по 31.12.2023 г. в информационно-агитационных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t>
  </si>
  <si>
    <t>Обеспечение информационной безопасности в администрации муниципального округа «Усинск» Республики Коми</t>
  </si>
  <si>
    <t>Развитие единого электронного документооборота администрации муниципального округа «Усинск» Республики Коми</t>
  </si>
  <si>
    <t>Развитие локальной вычислительной сети администрации муниципального округа «Усинск» Республики Коми</t>
  </si>
  <si>
    <t>Исполнение обязательств по опубликованию нормативных актов муниципального округа «Усинск» Республики Коми и обеспечению открытости деятельности органов местного самоуправления</t>
  </si>
  <si>
    <t>Основное мероприятие 4.7.</t>
  </si>
  <si>
    <t>Контроль эффективности и проведение аттестации объектов информатизации, предназначенных для обработки сведений, составляющих государственную тайну</t>
  </si>
  <si>
    <t>Сведения о достижении значений целевых показателей (индикаторов)
муниципальной программы «Развитие системы муниципального управления»</t>
  </si>
  <si>
    <t>Фактическое значение года, предшествующего отчетному</t>
  </si>
  <si>
    <t>Информация о ресурсном обеспечении реализации муниципальной программы «Развитие системы муниципального управления»
за счет всех источников финансирования</t>
  </si>
  <si>
    <t>Утверждено в бюджете на 1 января отчетного года, тыс. руб.</t>
  </si>
  <si>
    <t>Сводная бюджетная роспись на отчетную дату, тыс. руб.</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</si>
  <si>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</si>
  <si>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</si>
  <si>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</si>
  <si>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</si>
  <si>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</si>
  <si>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</si>
  <si>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</si>
  <si>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(20%/4*(нет - 0 или да - 1))</t>
  </si>
  <si>
    <t>Х</t>
  </si>
  <si>
    <t>1.1.</t>
  </si>
  <si>
    <t>Соответствует ли цель муниципальной программы Стратегии социально-экономического развития муниципального образования (далее - Стратегия).</t>
  </si>
  <si>
    <t>1.2.</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</si>
  <si>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</si>
  <si>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1.3.</t>
  </si>
  <si>
    <t>Имеются ли для каждой задачи муниципальной программы соответствующие ей целевые индикаторы (показатели)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</si>
  <si>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</si>
  <si>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</si>
  <si>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Раздел 2. Качество планирования</t>
  </si>
  <si>
    <t>(10%/4*(нет - 0 или да - 1))</t>
  </si>
  <si>
    <t>2.1.</t>
  </si>
  <si>
    <t>Достаточно ли состава основных мероприятий, направленных на решение конкретной задачи подпрограммы.</t>
  </si>
  <si>
    <t>2.2.</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</si>
  <si>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</si>
  <si>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</si>
  <si>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</si>
  <si>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</si>
  <si>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</si>
  <si>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</si>
  <si>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</si>
  <si>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</si>
  <si>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</si>
  <si>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3.2.</t>
  </si>
  <si>
    <t>Соблюдены ли сроки приведения муниципальной программ в соответствие с решением о  бюджете муниципального образования.</t>
  </si>
  <si>
    <t>3.3.</t>
  </si>
  <si>
    <t>Обеспечены ли требования по открытости и прозрачности информации об исполнении муниципальной программы.</t>
  </si>
  <si>
    <t>Раздел 4. Достигнутые результаты</t>
  </si>
  <si>
    <t>(50%/3)</t>
  </si>
  <si>
    <t>4.1.</t>
  </si>
  <si>
    <t>Какая степень выполнения основных мероприятий .</t>
  </si>
  <si>
    <t>4.2.</t>
  </si>
  <si>
    <t>Какая степень достижения плановых значений целевых индикаторов (показателей).</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</si>
  <si>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</si>
  <si>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</si>
  <si>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</si>
  <si>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X</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</si>
  <si>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</si>
  <si>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</si>
  <si>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</si>
  <si>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</si>
  <si>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</si>
  <si>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Результат оценки эффективности муниципальной программы за отчетный год</t>
  </si>
  <si>
    <t>Таблица №9</t>
  </si>
  <si>
    <t>Соответствие баллов качественной оценке</t>
  </si>
  <si>
    <t>Диапазон баллов</t>
  </si>
  <si>
    <t>Итоговая оценка муниципальной программы</t>
  </si>
  <si>
    <t>Вывод&lt;*&gt;</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</si>
  <si>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</si>
  <si>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</si>
  <si>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</si>
  <si>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</si>
  <si>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</si>
  <si>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</si>
  <si>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50-69,99</t>
  </si>
  <si>
    <t>Адекватна</t>
  </si>
  <si>
    <t>0-49,99</t>
  </si>
  <si>
    <t>Неэффективна</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</si>
  <si>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</si>
  <si>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</si>
  <si>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</si>
  <si>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</si>
  <si>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Утверждение главой муниципального округа «Усинск» Республики Коми - главой администрации основных направлений бюджетной и налоговой политики</t>
  </si>
  <si>
    <t>Соответствие решения Совета муниципального округа «Усинск» Республики Коми о бюджете муниципального округа «Усинск» Республики Коми требованиям Бюджетного кодекса Российской Федерации</t>
  </si>
  <si>
    <t>Раздел 1. Цели и «конструкция» (структуры) муниципальной программы</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</si>
  <si>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</si>
  <si>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</si>
  <si>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</si>
  <si>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</si>
  <si>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</si>
  <si>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</si>
  <si>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</si>
  <si>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</si>
  <si>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</si>
  <si>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</si>
  <si>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</si>
  <si>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Финансовое управление администрации муниципального округа «Усинск» Республики Коми</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</si>
  <si>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</si>
  <si>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</si>
  <si>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</si>
  <si>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</si>
  <si>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</si>
  <si>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</si>
  <si>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нет</t>
  </si>
  <si>
    <t>отклонений нет</t>
  </si>
  <si>
    <t>Официальные статистические данные населения на 01.01.2023 - 36 8025.
Увеличение целевого показетеля на отчетную дату обсуловлено:
1) увеличением должностных окладов с 01.07.2022 на 10%;
2) принятием новых положений по оплате труда ( Решение Совета округа «Усинск» от 26.10.2023 №477; Решение Совета округа «Усинск» от 26.10.2023 №459; Постановление администрации округа «Усинск» от 13.11.2023 №2227; Постановление администрации округа «Усинск» от 13.11.2023 №2228) 
3) Значительным снижением численности населения (на 5 A13:H14837 чел.)</t>
  </si>
  <si>
    <t>Налоговые и неналоговые доходы 1 530 401,9 тыс.руб. население на 01.01.2023 - 36 025 чел.</t>
  </si>
  <si>
    <t>Увеличение объема предоставления межбюджетных трансфертов из вышестоящих бюджетов</t>
  </si>
  <si>
    <t>Налоговые и неналоговые доходы 1 530 401,9 тыс.руб., объём муниципального долга на 01.01.2024 - 662 470,4 тыс.руб.</t>
  </si>
  <si>
    <t>Расходы всего - 3 469 240,8 тыс.руб., расходы на обслуживание мундолга - 4 262,3 тыс.руб.</t>
  </si>
  <si>
    <t>В соответствии с утвержденным перечнем муниципальных услуг на 31.12.2023 г. количество муниципальных услуг - 73</t>
  </si>
  <si>
    <t>Проводилась своевременная оплата по выставленным счетам коммунальных услуг муниципальных пустующих помещений и услуг по содержанию муниципального имущества жилого и нежилого фонда, оплата общедомовых расходов в многоквартирных домах</t>
  </si>
  <si>
    <t>Не достигнуты</t>
  </si>
  <si>
    <t>В соответствии с порядком распределения предоставленных субсидий нет возможности освоить данный МБТ</t>
  </si>
  <si>
    <t>Недовыполнение плановых показателей произошло по причине завышенных ожидаемых (плановых) показателей</t>
  </si>
  <si>
    <t>Достигнуты
Действует 96 договоров аренды муниципального имущества, 1420 договоров аренды земельных участков, 11 договоров безвозмездного пользования недвижимого имущества</t>
  </si>
  <si>
    <t>Достигнуты
Проведено межевание, постановка на государственный кадастровый учет земельных участков, расположенных на территории муниципального округа «Усинск»;
Были предоставлены 3 земельных участков в аренду, 50 земельных участков в постоянное (бессрочное) пользование, 2 земельных участка в безвозмездное срочное пользование</t>
  </si>
  <si>
    <t>Достигнуты
Отсутствует задолженность на оплату коммунальных услуг в части пустующего муниципального фонда и услуг по управлению многоквартирными домами в части муниципального фонда</t>
  </si>
  <si>
    <t>Достигнуты
Подготовлен и представлен в Совет муниципального округа «Усинск» Республики Коми проект решения Совета округа «Усинск» на 2024 год и плановый период 2025 и 2026 годы. Утверждено решение Совета округа «Усинск» от 14.12.2023 № 480 «О бюджете муниципального округа «Усинск» Республики Коми на 2024 год и плановый период 2025 и 2026 годы»</t>
  </si>
  <si>
    <t>Достигнуты
Расчеты по обслуживанию муниципального долга и процентов за пользование кредитами осуществлены.   Суммы основного долга по кредитам своевременно погашены</t>
  </si>
  <si>
    <t>Достигнуты
Обязательства по оплате расходов на функционирование территориальных органов исполнены</t>
  </si>
  <si>
    <t>Достигнуты
Проведено обучение по программам: «Воинский учет и бронирование граждан, пребывающих в запасе» - 3 человека.
«Безопасные методы и приёмы выполнения работ при воздействии вредных и (или) опасных производственных факторов, источников опасности, идентифицированных в рамках специальной оценки условий труда и оценки профессиональных рисков» - 6 человек.
«Общие вопросы охраны труда и функионирования системы управления охраной труда, оказание первой помощи пострадавшим» - 9 человек</t>
  </si>
  <si>
    <t>Достигнуты
По состоянию на 31.12.2023 г. выплата пенсий за выслугу лет осуществлялась 63 пенсионерам на сумму 11 695 997,64 руб.</t>
  </si>
  <si>
    <t xml:space="preserve">Достигнуты
Оплата расходов на обеспечение деятельности органов местного самоуправления </t>
  </si>
  <si>
    <r>
      <t>Достигнуты
Опла</t>
    </r>
    <r>
      <rPr>
        <sz val="10"/>
        <color theme="1"/>
        <rFont val="Times New Roman"/>
        <family val="1"/>
        <charset val="204"/>
      </rPr>
      <t xml:space="preserve">та расходов на приобретение почетных грамот цветов, подарков 90-летним. Выплата членских взносов, организация питания, проведение заседаний, совещаний и т.д. </t>
    </r>
  </si>
  <si>
    <t>Достигнуты
Исполнение государственных полномочий по составлению (изменению) списков кандидатов в присяжные заседатели федеральных судов общей юрисдикции в РФ</t>
  </si>
  <si>
    <t>Достигнуты
Исполнение государственных полномочий в соответствии с пунктом 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</si>
  <si>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Достигнуты
Исполнение государственных полномочий Республики Коми, предусмотренныепунктами 11 и 12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t>
  </si>
  <si>
    <t>Достигнуты
Обязательства по содержанию общественной бани в
с. Усть-Уса выполнены в полном объеме</t>
  </si>
  <si>
    <t>Достигнуты
Ежегодное продление лицензий, изготовление электронно-цифровых подписей выполнено</t>
  </si>
  <si>
    <t xml:space="preserve">Достигнуты
Безошибочное функционирование  системы электронного документооборота </t>
  </si>
  <si>
    <t>Достигнуты
Информационные материалы о деятельности администрации размещены в полном объеме</t>
  </si>
  <si>
    <t>Достигнуты
В соответствии с утвержденным перечнем муниципальных услуг на 31.12.2023 г. количество муниципальных услуг - 73</t>
  </si>
  <si>
    <t>Плановый показатель достигнут на 95,51%. В соответствии с муниципальным заданием допустимо отклонение в 5% в связи с чем данный показатель считается выполненым</t>
  </si>
  <si>
    <t>â</t>
  </si>
  <si>
    <t>á</t>
  </si>
  <si>
    <t>без динамики</t>
  </si>
  <si>
    <t>Достигнуты
Приобретено программное обеспечение для перехода на отечественное ПО в полном объеме;
Обновление и поддержка программных комплексов;
Закуп оргтехники и периферии</t>
  </si>
  <si>
    <t>Достигнуты
Разработано, согласовано и утверждено постановление администрации муниципального круга «Усинск» Республики Коми от 12.10.2023 № 2023 «Об основных направлениях бюджетной и налоговой политики на 2024 год и плановый период 2025-2026 годы»</t>
  </si>
  <si>
    <t xml:space="preserve">ПОЯСНИТЕЛЬНАЯ ЗАПИСКА
о ходе реализации и оценке эффективности реализации
муниципальной программы
«Развитие системы муниципального управления» за 2023 год
Муниципальная программа «Развитие системы муниципального управления» в (далее – Программа) утверждена постановлением администрации муниципального образования городского округа «Усинск» от 30 декабря 2019 года № 1910.
Цель программы – повышение эффективности муниципального управления.
Муниципальная программа является комплексной и содержит следующие подпрограммы:
1. Подпрограмма «Управление муниципальным имуществом». На 2023 год проектом предусмотрено 42 327,4 тыс. рублей.
За прошедший год были проведены следующие мероприятия:
- оформлено право муниципальной собственности на 75 объекта недвижимого имущества;
- проведено межевание, поставлено на государственный кадастровый учет 241 земельный участок, расположенных на территории муниципального округа «Усинск» Республики Коми;
- осуществлено: 26 выездных проверок муниципальных учреждений, документальных проверок произведено в 50 учреждениях, проверено 6 территориальных органов администрации на предмет целевого использования и сохранности муниципального имущества. Приватизировано 9 объектов недвижимого имущества;
- проводилась своевременная оплата коммунальных услуг муниципальных пустующих помещений и услуг по содержанию муниципального имущества жилого и нежилого фонда, оплата общедомовых расходов в многоквартирных домах;
- проводилась оценка 44 объекта муниципального имущества. Получены доходы от использования муниципального имущества в размере 259,6 млн. руб. В общей структуре доходов от использования муниципального имущества в 2023 году доходы от аренды земельных участков составили 50,9% (это 132,5 млн. рублей), от аренды нежилых помещений и движимого имущества составили 21,7% (это 56,0 млн. рублей), от продажи земельных участков составили 8% (20,9 млн. рублей). Поступления от продажи муниципального имущества составили 48,7 млн. рублей – 18,7%.
В течение 2023 года было проведено 53 процедуры для передачи муниципального имущества, в состав которых входило 64 лота. По приватизации имущества было проведено 36 аукционов (36 лотов). На право заключения договоров аренды имущества проведено 6 аукционов (8 лотов), на право заключения договоров аренды и продажи земельных участков – 11 аукционов (20 лотов).
2. Подпрограмма «Управление муниципальными финансами и муниципальным долгом». На 2023 год проектом предусмотрено 91 551,6 тыс. рублей.
За прошедший год были проведены следующие мероприятия:
– обеспечено своевременное принятие и актуализация нормативных актов в области бюджетного планирования и исполнения бюджета, а также методическое сопровождение бюджетного процесса;
– обеспечено соответствие правовых актов о бюджете и бюджетном устройстве муниципального округа «Усинск» Республики Коми нормам Бюджетного кодекса Российской Федерации, а также требованиям публичности;
– обеспечено своевременное представление бюджетной отчетности муниципального округа в Министерство финансов Республики, прочие министерства и ведомства. В установленные сроки составлена и утверждена бюджетная роспись, которая ведется на постоянной основе;
– подготовлен и представлен в Совет муниципального округа «Усинск» Республики Коми проект решения Совета округа «Усинск» на 2024 год и плановый период 2025 и 2026 годы. Утверждено решение Совета округа «Усинск» от 14.12.2023 № 480 «О бюджете муниципального округа «Усинск» Республики Коми на 2024 год и плановый период 2025 и 2026 годы».
Обеспечена доступность, прозрачность финансовой информации: 
– проведены публичные слушания проектов решений Совета муниципального округа «Усинск» Республики Коми об утверждении бюджета на 2024 год и плановый период 2025 и 2026 годов;
– документы и актуальная информация, связанная с бюджетным процессом, регулярно публиковалась на официальном сайте администрации муниципального округа «Усинск» Республики Коми (http://usinsk.gosuslugi.ru);
– в целях расширения целевой аудитории информация, представляющая интерес для граждан, на постоянной основе размещалась на странице Финансового управления в социальной сети «ВКонтакте».
Обеспечены своевременность и полнота погашения кредитных обязательств. Результат – отсутствие просроченной задолженности по долговым обязательствам по состоянию на 31.12.2023.
В целях комплексного подхода в вопросе оздоровления муниципальных финансов (оптимизации расходов) муниципального образования городского округа «Усинск» на период 2017–2024 годов продолжается реализация одноименной Программы, утверждённой постановлением администрации МО ГО «Усинск» от 11 июля 2017 года № 1254. 
3. Подпрограмма «Обеспечение реализации муниципальной программы». На 2023 год проектом предусмотрено 266 568,4 тыс. рублей.
Мероприятия Подпрограммы «Обеспечение реализации муниципальной программы» направлены на финансовое обеспечение функционирования аппарата администрации муниципального округа «Усинск» Республики Коми, территориальных органов, подведомственных учреждений администрации муниципального округа «Усинск» Республики Коми и исполнение переданных государственных полномочий за счет предоставленных межбюджетных трансфертов из бюджетов вышестоящих уровней.
4. Подпрограмма «Информационное общество». На 2023 год проектом предусмотрено 9 906,2 тыс. рублей.
В рамках подпрограммы проводилась своевременная оплата контрактов на:
– продление лицензий (антивирусную) в количестве 120 шт.; 
– годовое техническое обслуживание «Дело»; 1С Бухгалтерия; СБИС++; Консультант плюс; ТехноКад;
– программное обеспечение (офис – 22 шт., ОС – 10 шт.), а также был заключен контракт на годовое обслуживание и ремонт оргтехники.
Заключен договор на поставку оборудования МЦУ (кронштейны – 3 шт., контроллер управления видеопотоками – 1 шт., кабеля – 4 шт., видеопанели – 3 шт.)
</t>
  </si>
  <si>
    <t>Таблица №10</t>
  </si>
  <si>
    <t>Анкета для оценки эффективности муниципальной программы 
«Развитие системы муниципального управления»
за 2023 год</t>
  </si>
  <si>
    <t>Эксперт**</t>
  </si>
  <si>
    <t>Статистические данные отсутствуют.
УГГС администрации Главы Республики Коми предоставляют данные удовлетворенности деятельности органов местного самоуправления в апреле года следующим за отчетным</t>
  </si>
  <si>
    <t>Официальные статистические данные населения на 01.01.2023 - 36 025.
Увеличение целевого показетеля на отчетную дату обусловлено принятием новых положений по оплате труда ( Решение Совета округа «Усинск» от 26.10.2023 №477; Решение Совета округа «Усинск» от 26.10.2023 №459; Постановление администрации округа «Усинск» от 13.11.2023 №2227; Постановление администрации округа «Усинск» от 13.11.2023 №2228)</t>
  </si>
  <si>
    <t>Проведено 108 проверок целевого использования и сохранности муниципального имущества с учетом всех камеральных проверок</t>
  </si>
  <si>
    <t>По состоянию на 01.01.2023 г. численность пенсионеров - 67 человек. На 31.12.2023 года - 63 пенсионера</t>
  </si>
  <si>
    <t>Достигнуты
В течение 2023 года было проведено 53 процедуры для передачи муниципального имущества, в состав которых входило 64 лота. По приватизации имущества было проведено 36 аукционов (36 лотов). На право заключения договоров аренды имущества проведено 6 аукционов (8 лотов), на право заключения договоров аренды и продажи земельных участков – 11 аукционов (20 лотов).
Получены доходы от использования муниципального имущества в размере 259,6 млн. рублей</t>
  </si>
  <si>
    <t>Достигнуты
Оплата расходов на обеспечение деятельности Комитета по управлению муниципальным имуществом администрации муниципального округа «Усинск» Республики Коми</t>
  </si>
  <si>
    <t>Достигнуты
Работы выполены в полном объеме в соответствии с техническим заданием. Выделены средства для погашения кредиторской задолженности в размере             4 229,0 тыс. руб., оплата произведена в сумме 2 848,6 тыс. руб. по фактически выполненным работам, остаток средств перераспределен на другие нужды</t>
  </si>
  <si>
    <t>Подписание АВР - 03.04.2023 г.
Оплата произведена 04.04.2023 г. для погашения кредиторской задолженность по договору</t>
  </si>
  <si>
    <t>Достигнуты
Проведено межевание, поставлено на государственный кадастровый учет 241 земельный участок, расположенных на территории муниципального округа «Усинск» Республики Коми</t>
  </si>
  <si>
    <t>Достигнуты
Оплата расходов на обеспечение деятельности Финуправления АМО «Усинск»</t>
  </si>
  <si>
    <t xml:space="preserve">Достигнуты
Обязательства по выплате заработной платы и оплате страховых и налоговых платежей выполнены </t>
  </si>
  <si>
    <t>Достигнуты
Заключено Соглашение № 12-ж-2 3 от 09.01.2023 года на сумму -2 079,9 тыс.руб, работы выполнены согласно с Соглашением (выплата заработной платы сотрудникам, занимающимся непосредственно отловом животных без надзора, покупка сухого корма и опилок)
Заключено дополнительно Соглашение № 12ж-23/1 от 06.12.2023 года на увеличение субсидии 167,1 тыс.руб., заключено дополнительно Соглашение
№ 12ж-23/2 от 22.12.2023 года на увеличение субсидии 1,2 тыс.руб.</t>
  </si>
  <si>
    <t>Достигнуты
В соответствии с отчетом о выполнении муниципального задания на 2023 год исполнение по итогам года составило 793 631,30 кв. см., что составляет 95,51% от планового значения. При допустимом отклонении в 5% мероприятие считается выполненым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</si>
</sst>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00_р_._-;\-* #,##0.00_р_._-;_-* &quot;-&quot;??_р_._-;_-@_-"/>
  </numFmts>
  <fonts count="34" x14ac:knownFonts="1">
    <font>
      <sz val="11"/>
      <color theme="1"/>
      <name val="Times New Roman"/>
      <family val="2"/>
      <charset val="204"/>
    </font>
    <font>
      <sz val="11"/>
      <color theme="1"/>
      <name val="Calibri"/>
      <family val="2"/>
      <charset val="204"/>
      <scheme val="minor"/>
    </font>
    <font>
      <sz val="10"/>
      <color rgb="FF000000"/>
      <name val="Times New Roman"/>
      <family val="1"/>
      <charset val="204"/>
    </font>
    <font>
      <sz val="11"/>
      <color theme="1"/>
      <name val="Times New Roman"/>
      <family val="2"/>
      <charset val="204"/>
    </font>
    <font>
      <sz val="11"/>
      <color theme="1"/>
      <name val="Calibri"/>
      <family val="2"/>
      <charset val="204"/>
      <scheme val="minor"/>
    </font>
    <font>
      <sz val="10"/>
      <color theme="1"/>
      <name val="Times New Roman"/>
      <family val="1"/>
      <charset val="204"/>
    </font>
    <font>
      <sz val="10"/>
      <color theme="1"/>
      <name val="Wingdings"/>
      <charset val="2"/>
    </font>
    <font>
      <sz val="10"/>
      <name val="Times New Roman"/>
      <family val="1"/>
      <charset val="204"/>
    </font>
    <font>
      <sz val="10"/>
      <name val="Wingdings"/>
      <charset val="2"/>
    </font>
    <font>
      <sz val="10"/>
      <color theme="1"/>
      <name val="Times New Roman"/>
      <family val="2"/>
      <charset val="204"/>
    </font>
    <font>
      <b/>
      <sz val="10"/>
      <color theme="1"/>
      <name val="Times New Roman"/>
      <family val="1"/>
      <charset val="204"/>
    </font>
    <font>
      <sz val="10"/>
      <color rgb="FF000000"/>
      <name val="Times New Roman"/>
      <family val="2"/>
      <charset val="204"/>
    </font>
    <font>
      <sz val="11"/>
      <name val="Times New Roman"/>
      <family val="1"/>
      <charset val="204"/>
    </font>
    <font>
      <sz val="12"/>
      <color rgb="FF000000"/>
      <name val="Times New Roman"/>
      <family val="1"/>
      <charset val="204"/>
    </font>
    <font>
      <sz val="12"/>
      <color theme="1"/>
      <name val="Times New Roman"/>
      <family val="2"/>
      <charset val="204"/>
    </font>
    <font>
      <b/>
      <sz val="12"/>
      <color theme="1"/>
      <name val="Times New Roman"/>
      <family val="1"/>
      <charset val="204"/>
    </font>
    <font>
      <sz val="12"/>
      <color rgb="FF000000"/>
      <name val="Times New Roman"/>
      <family val="2"/>
      <charset val="204"/>
    </font>
    <font>
      <b/>
      <sz val="12"/>
      <color rgb="FF000000"/>
      <name val="Times New Roman"/>
      <family val="2"/>
      <charset val="204"/>
    </font>
    <font>
      <sz val="11"/>
      <name val="Calibri"/>
      <family val="2"/>
      <charset val="204"/>
      <scheme val="minor"/>
    </font>
    <font>
      <b/>
      <sz val="14"/>
      <name val="Times New Roman"/>
      <family val="1"/>
      <charset val="204"/>
    </font>
    <font>
      <b/>
      <sz val="22"/>
      <name val="Times New Roman"/>
      <family val="1"/>
      <charset val="204"/>
    </font>
    <font>
      <b/>
      <sz val="13"/>
      <name val="Times New Roman"/>
      <family val="1"/>
      <charset val="204"/>
    </font>
    <font>
      <b/>
      <sz val="11"/>
      <name val="Times New Roman"/>
      <family val="1"/>
      <charset val="204"/>
    </font>
    <font>
      <b/>
      <sz val="20"/>
      <name val="Times New Roman"/>
      <family val="1"/>
      <charset val="204"/>
    </font>
    <font>
      <sz val="14"/>
      <name val="Times New Roman"/>
      <family val="1"/>
      <charset val="204"/>
    </font>
    <font>
      <sz val="9"/>
      <color indexed="81"/>
      <name val="Tahoma"/>
      <family val="2"/>
      <charset val="204"/>
    </font>
    <font>
      <b/>
      <sz val="9"/>
      <color indexed="81"/>
      <name val="Tahoma"/>
      <family val="2"/>
      <charset val="204"/>
    </font>
    <font>
      <sz val="10"/>
      <name val="Times New Roman"/>
      <family val="2"/>
      <charset val="204"/>
    </font>
    <font>
      <sz val="13"/>
      <name val="Times New Roman"/>
      <family val="1"/>
      <charset val="204"/>
    </font>
    <font>
      <b/>
      <i/>
      <sz val="13"/>
      <name val="Times New Roman"/>
      <family val="1"/>
      <charset val="204"/>
    </font>
    <font>
      <sz val="14"/>
      <color theme="1"/>
      <name val="Times New Roman"/>
      <family val="2"/>
      <charset val="204"/>
    </font>
    <font>
      <sz val="14"/>
      <color theme="1"/>
      <name val="Times New Roman"/>
      <family val="1"/>
      <charset val="204"/>
    </font>
    <font>
      <b/>
      <sz val="12"/>
      <name val="Times New Roman"/>
      <family val="1"/>
      <charset val="204"/>
    </font>
    <font>
      <b/>
      <sz val="16"/>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43" fontId="3"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cellStyleXfs>
  <cellXfs count="197">
    <xf numFmtId="0" fontId="0" fillId="0" borderId="0" xfId="0"/>
    <xf numFmtId="0" fontId="9" fillId="0" borderId="0" xfId="0" applyFont="1"/>
    <xf numFmtId="0" fontId="2" fillId="0" borderId="1" xfId="0" applyFont="1" applyFill="1" applyBorder="1" applyAlignment="1">
      <alignment horizontal="justify" vertical="top" wrapText="1"/>
    </xf>
    <xf numFmtId="0" fontId="10" fillId="0" borderId="0" xfId="0" applyFont="1"/>
    <xf numFmtId="0" fontId="11" fillId="0" borderId="0" xfId="0" applyFont="1"/>
    <xf numFmtId="0" fontId="9"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center" vertical="center"/>
    </xf>
    <xf numFmtId="164" fontId="2" fillId="0" borderId="3" xfId="0" applyNumberFormat="1" applyFont="1" applyFill="1" applyBorder="1" applyAlignment="1">
      <alignment vertical="center" wrapText="1"/>
    </xf>
    <xf numFmtId="0" fontId="5" fillId="0" borderId="0" xfId="0" applyFont="1"/>
    <xf numFmtId="1" fontId="2" fillId="0" borderId="1" xfId="0" applyNumberFormat="1" applyFont="1" applyFill="1" applyBorder="1" applyAlignment="1">
      <alignment horizontal="center" vertical="center" wrapText="1"/>
    </xf>
    <xf numFmtId="43" fontId="9"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0" xfId="0" applyFont="1" applyAlignment="1">
      <alignment horizontal="right"/>
    </xf>
    <xf numFmtId="0" fontId="16" fillId="0" borderId="0" xfId="0" applyFont="1" applyAlignment="1">
      <alignment horizontal="right"/>
    </xf>
    <xf numFmtId="0" fontId="14" fillId="0" borderId="0" xfId="0" applyFont="1" applyAlignment="1">
      <alignment horizontal="right"/>
    </xf>
    <xf numFmtId="165" fontId="5" fillId="0" borderId="1" xfId="3" applyNumberFormat="1" applyFont="1" applyFill="1" applyBorder="1" applyAlignment="1">
      <alignment vertical="top" wrapText="1"/>
    </xf>
    <xf numFmtId="164" fontId="2" fillId="0" borderId="1" xfId="0" applyNumberFormat="1" applyFont="1" applyFill="1" applyBorder="1" applyAlignment="1">
      <alignment vertical="center" wrapText="1"/>
    </xf>
    <xf numFmtId="165" fontId="10" fillId="0" borderId="1" xfId="3" applyNumberFormat="1" applyFont="1" applyFill="1" applyBorder="1" applyAlignment="1">
      <alignment vertical="top" wrapText="1"/>
    </xf>
    <xf numFmtId="165" fontId="10" fillId="3" borderId="1" xfId="3" applyNumberFormat="1" applyFont="1" applyFill="1" applyBorder="1" applyAlignment="1">
      <alignment vertical="top" wrapText="1"/>
    </xf>
    <xf numFmtId="164" fontId="2" fillId="3" borderId="1" xfId="0" applyNumberFormat="1" applyFont="1" applyFill="1" applyBorder="1" applyAlignment="1">
      <alignment vertical="center" wrapText="1"/>
    </xf>
    <xf numFmtId="165" fontId="5" fillId="3" borderId="1" xfId="3" applyNumberFormat="1" applyFont="1" applyFill="1" applyBorder="1" applyAlignment="1">
      <alignment vertical="top" wrapText="1"/>
    </xf>
    <xf numFmtId="165" fontId="10" fillId="4" borderId="1" xfId="3" applyNumberFormat="1" applyFont="1" applyFill="1" applyBorder="1" applyAlignment="1">
      <alignment vertical="top" wrapText="1"/>
    </xf>
    <xf numFmtId="164" fontId="2" fillId="4" borderId="1" xfId="0" applyNumberFormat="1" applyFont="1" applyFill="1" applyBorder="1" applyAlignment="1">
      <alignment vertical="center" wrapText="1"/>
    </xf>
    <xf numFmtId="165" fontId="5" fillId="4" borderId="1" xfId="3" applyNumberFormat="1" applyFont="1" applyFill="1" applyBorder="1" applyAlignment="1">
      <alignment vertical="top" wrapText="1"/>
    </xf>
    <xf numFmtId="0" fontId="14"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8" fillId="0" borderId="0" xfId="4" applyFont="1"/>
    <xf numFmtId="0" fontId="19" fillId="0" borderId="0" xfId="4" applyFont="1" applyAlignment="1">
      <alignment horizontal="right"/>
    </xf>
    <xf numFmtId="0" fontId="21" fillId="6" borderId="1" xfId="4" applyFont="1" applyFill="1" applyBorder="1" applyAlignment="1">
      <alignment vertical="top" wrapText="1"/>
    </xf>
    <xf numFmtId="0" fontId="21" fillId="6" borderId="1" xfId="4" applyFont="1" applyFill="1" applyBorder="1" applyAlignment="1">
      <alignment horizontal="center" vertical="top" wrapText="1"/>
    </xf>
    <xf numFmtId="10" fontId="21" fillId="6" borderId="1" xfId="4" applyNumberFormat="1" applyFont="1" applyFill="1" applyBorder="1" applyAlignment="1">
      <alignment horizontal="center" vertical="top" wrapText="1"/>
    </xf>
    <xf numFmtId="0" fontId="22" fillId="7" borderId="1" xfId="4" applyFont="1" applyFill="1" applyBorder="1" applyAlignment="1">
      <alignment horizontal="center" vertical="center" wrapText="1"/>
    </xf>
    <xf numFmtId="49" fontId="12" fillId="7" borderId="1" xfId="4" applyNumberFormat="1" applyFont="1" applyFill="1" applyBorder="1" applyAlignment="1">
      <alignment horizontal="center" vertical="center" wrapText="1"/>
    </xf>
    <xf numFmtId="0" fontId="22" fillId="7" borderId="9" xfId="4" applyFont="1" applyFill="1" applyBorder="1" applyAlignment="1">
      <alignment horizontal="center" vertical="top" wrapText="1"/>
    </xf>
    <xf numFmtId="49" fontId="12" fillId="7" borderId="9" xfId="4" applyNumberFormat="1" applyFont="1" applyFill="1" applyBorder="1" applyAlignment="1">
      <alignment horizontal="center" vertical="center" wrapText="1"/>
    </xf>
    <xf numFmtId="0" fontId="12" fillId="0" borderId="9" xfId="4" applyFont="1" applyBorder="1" applyAlignment="1">
      <alignment horizontal="justify" vertical="top" wrapText="1"/>
    </xf>
    <xf numFmtId="0" fontId="24" fillId="0" borderId="0" xfId="4" applyFont="1" applyAlignment="1">
      <alignment horizontal="right"/>
    </xf>
    <xf numFmtId="14" fontId="9"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Fill="1" applyBorder="1" applyAlignment="1">
      <alignment vertical="center" wrapText="1"/>
    </xf>
    <xf numFmtId="0" fontId="28" fillId="0" borderId="0" xfId="4" applyFont="1"/>
    <xf numFmtId="0" fontId="28" fillId="0" borderId="0" xfId="4" applyFont="1" applyAlignment="1">
      <alignment horizontal="right" wrapText="1"/>
    </xf>
    <xf numFmtId="0" fontId="21" fillId="0" borderId="0" xfId="4" applyFont="1" applyAlignment="1">
      <alignment horizontal="right"/>
    </xf>
    <xf numFmtId="0" fontId="21" fillId="0" borderId="0" xfId="4" applyFont="1" applyAlignment="1">
      <alignment horizontal="center" vertical="top"/>
    </xf>
    <xf numFmtId="0" fontId="28" fillId="0" borderId="1" xfId="4" applyFont="1" applyBorder="1" applyAlignment="1">
      <alignment horizontal="center" vertical="center" wrapText="1"/>
    </xf>
    <xf numFmtId="0" fontId="28" fillId="5" borderId="1" xfId="4" applyFont="1" applyFill="1" applyBorder="1" applyAlignment="1">
      <alignment horizontal="center" vertical="center" wrapText="1"/>
    </xf>
    <xf numFmtId="164" fontId="21" fillId="6" borderId="1" xfId="4" applyNumberFormat="1" applyFont="1" applyFill="1" applyBorder="1" applyAlignment="1">
      <alignment vertical="top" wrapText="1"/>
    </xf>
    <xf numFmtId="0" fontId="21" fillId="0" borderId="1" xfId="4" applyFont="1" applyBorder="1" applyAlignment="1">
      <alignment vertical="top" wrapText="1"/>
    </xf>
    <xf numFmtId="0" fontId="29" fillId="0" borderId="1" xfId="4" applyFont="1" applyBorder="1" applyAlignment="1">
      <alignment vertical="top" wrapText="1"/>
    </xf>
    <xf numFmtId="0" fontId="29" fillId="5" borderId="1" xfId="4" applyFont="1" applyFill="1" applyBorder="1" applyAlignment="1">
      <alignment horizontal="center" vertical="top" wrapText="1"/>
    </xf>
    <xf numFmtId="1" fontId="29" fillId="0" borderId="1" xfId="4" applyNumberFormat="1" applyFont="1" applyBorder="1" applyAlignment="1">
      <alignment horizontal="center" vertical="top" wrapText="1"/>
    </xf>
    <xf numFmtId="10" fontId="29" fillId="0" borderId="1" xfId="4" applyNumberFormat="1" applyFont="1" applyBorder="1" applyAlignment="1">
      <alignment horizontal="center" vertical="top" wrapText="1"/>
    </xf>
    <xf numFmtId="16" fontId="28" fillId="0" borderId="1" xfId="4" applyNumberFormat="1" applyFont="1" applyBorder="1" applyAlignment="1">
      <alignment horizontal="center" vertical="top" wrapText="1"/>
    </xf>
    <xf numFmtId="0" fontId="28" fillId="0" borderId="1" xfId="4" applyFont="1" applyBorder="1" applyAlignment="1">
      <alignment horizontal="justify" vertical="top" wrapText="1"/>
    </xf>
    <xf numFmtId="9" fontId="28" fillId="0" borderId="1" xfId="4" applyNumberFormat="1" applyFont="1" applyBorder="1" applyAlignment="1">
      <alignment horizontal="center" vertical="top" wrapText="1"/>
    </xf>
    <xf numFmtId="49" fontId="28" fillId="0" borderId="1" xfId="4" applyNumberFormat="1" applyFont="1" applyFill="1" applyBorder="1" applyAlignment="1">
      <alignment horizontal="center" vertical="top" wrapText="1"/>
    </xf>
    <xf numFmtId="1" fontId="21" fillId="0" borderId="1" xfId="4" applyNumberFormat="1" applyFont="1" applyBorder="1" applyAlignment="1">
      <alignment horizontal="center" vertical="top" wrapText="1"/>
    </xf>
    <xf numFmtId="10" fontId="21" fillId="0" borderId="1" xfId="4" applyNumberFormat="1" applyFont="1" applyBorder="1" applyAlignment="1">
      <alignment horizontal="center" vertical="top"/>
    </xf>
    <xf numFmtId="0" fontId="28" fillId="0" borderId="1" xfId="4" applyFont="1" applyBorder="1" applyAlignment="1">
      <alignment horizontal="center" vertical="top" wrapText="1"/>
    </xf>
    <xf numFmtId="0" fontId="28" fillId="0" borderId="1" xfId="4" applyFont="1" applyFill="1" applyBorder="1" applyAlignment="1">
      <alignment horizontal="justify" vertical="top" wrapText="1"/>
    </xf>
    <xf numFmtId="0" fontId="28" fillId="0" borderId="4" xfId="4" applyFont="1" applyFill="1" applyBorder="1" applyAlignment="1">
      <alignment horizontal="justify" vertical="top" wrapText="1"/>
    </xf>
    <xf numFmtId="9" fontId="28" fillId="0" borderId="4" xfId="4" applyNumberFormat="1" applyFont="1" applyFill="1" applyBorder="1" applyAlignment="1">
      <alignment horizontal="center" vertical="top" wrapText="1"/>
    </xf>
    <xf numFmtId="0" fontId="28" fillId="0" borderId="1" xfId="4" applyFont="1" applyFill="1" applyBorder="1" applyAlignment="1">
      <alignment horizontal="center" vertical="top" wrapText="1"/>
    </xf>
    <xf numFmtId="0" fontId="28" fillId="0" borderId="2" xfId="4" applyFont="1" applyBorder="1" applyAlignment="1">
      <alignment horizontal="center" vertical="top" wrapText="1"/>
    </xf>
    <xf numFmtId="0" fontId="28" fillId="0" borderId="2" xfId="4" applyFont="1" applyBorder="1" applyAlignment="1">
      <alignment horizontal="justify" vertical="top" wrapText="1"/>
    </xf>
    <xf numFmtId="0" fontId="28" fillId="0" borderId="2" xfId="4" applyFont="1" applyFill="1" applyBorder="1" applyAlignment="1">
      <alignment horizontal="justify" vertical="top" wrapText="1"/>
    </xf>
    <xf numFmtId="0" fontId="28" fillId="0" borderId="2" xfId="4" applyFont="1" applyFill="1" applyBorder="1" applyAlignment="1">
      <alignment horizontal="center" vertical="top" wrapText="1"/>
    </xf>
    <xf numFmtId="0" fontId="29" fillId="0" borderId="2" xfId="4" applyFont="1" applyBorder="1" applyAlignment="1">
      <alignment vertical="top" wrapText="1"/>
    </xf>
    <xf numFmtId="0" fontId="29" fillId="5" borderId="2" xfId="4" applyFont="1" applyFill="1" applyBorder="1" applyAlignment="1">
      <alignment horizontal="center" vertical="top" wrapText="1"/>
    </xf>
    <xf numFmtId="9" fontId="28" fillId="0" borderId="1" xfId="4" applyNumberFormat="1" applyFont="1" applyFill="1" applyBorder="1" applyAlignment="1">
      <alignment horizontal="center" vertical="top" wrapText="1"/>
    </xf>
    <xf numFmtId="0" fontId="28" fillId="0" borderId="0" xfId="4" applyFont="1" applyAlignment="1">
      <alignment vertical="top" wrapText="1"/>
    </xf>
    <xf numFmtId="0" fontId="21" fillId="0" borderId="2" xfId="4" applyFont="1" applyBorder="1" applyAlignment="1">
      <alignment vertical="top" wrapText="1"/>
    </xf>
    <xf numFmtId="1" fontId="29" fillId="0" borderId="2" xfId="4" applyNumberFormat="1" applyFont="1" applyBorder="1" applyAlignment="1">
      <alignment horizontal="center" vertical="top" wrapText="1"/>
    </xf>
    <xf numFmtId="10" fontId="29" fillId="0" borderId="2" xfId="4" applyNumberFormat="1" applyFont="1" applyBorder="1" applyAlignment="1">
      <alignment horizontal="center" vertical="top" wrapText="1"/>
    </xf>
    <xf numFmtId="10" fontId="21" fillId="2" borderId="1" xfId="4" applyNumberFormat="1" applyFont="1" applyFill="1" applyBorder="1" applyAlignment="1">
      <alignment horizontal="center" vertical="top"/>
    </xf>
    <xf numFmtId="0" fontId="28" fillId="2" borderId="4" xfId="4" applyFont="1" applyFill="1" applyBorder="1" applyAlignment="1">
      <alignment horizontal="center" vertical="top" wrapText="1"/>
    </xf>
    <xf numFmtId="0" fontId="28" fillId="0" borderId="4" xfId="4" applyFont="1" applyFill="1" applyBorder="1" applyAlignment="1">
      <alignment horizontal="center" vertical="top" wrapText="1"/>
    </xf>
    <xf numFmtId="0" fontId="28" fillId="0" borderId="1" xfId="4" applyFont="1" applyBorder="1" applyAlignment="1">
      <alignment vertical="top" wrapText="1"/>
    </xf>
    <xf numFmtId="0" fontId="29" fillId="0" borderId="1" xfId="4" applyFont="1" applyFill="1" applyBorder="1" applyAlignment="1">
      <alignment vertical="top" wrapText="1"/>
    </xf>
    <xf numFmtId="0" fontId="21" fillId="0" borderId="1" xfId="4" applyFont="1" applyFill="1" applyBorder="1" applyAlignment="1">
      <alignment vertical="top" wrapText="1"/>
    </xf>
    <xf numFmtId="4" fontId="29" fillId="0" borderId="1" xfId="4" applyNumberFormat="1" applyFont="1" applyBorder="1" applyAlignment="1">
      <alignment horizontal="center" vertical="top" wrapText="1"/>
    </xf>
    <xf numFmtId="4" fontId="28" fillId="0" borderId="1" xfId="4" applyNumberFormat="1" applyFont="1" applyFill="1" applyBorder="1" applyAlignment="1">
      <alignment horizontal="center" vertical="top" wrapText="1"/>
    </xf>
    <xf numFmtId="4" fontId="28" fillId="0" borderId="1" xfId="4" applyNumberFormat="1" applyFont="1" applyBorder="1" applyAlignment="1">
      <alignment horizontal="center" vertical="top" wrapText="1"/>
    </xf>
    <xf numFmtId="10" fontId="28" fillId="0" borderId="1" xfId="4" applyNumberFormat="1" applyFont="1" applyBorder="1" applyAlignment="1">
      <alignment horizontal="center" vertical="top" wrapText="1"/>
    </xf>
    <xf numFmtId="0" fontId="28" fillId="2" borderId="1" xfId="4" applyFont="1" applyFill="1" applyBorder="1" applyAlignment="1">
      <alignment horizontal="justify" vertical="top" wrapText="1"/>
    </xf>
    <xf numFmtId="9" fontId="28" fillId="2" borderId="1" xfId="4" applyNumberFormat="1" applyFont="1" applyFill="1" applyBorder="1" applyAlignment="1">
      <alignment horizontal="center" vertical="top" wrapText="1"/>
    </xf>
    <xf numFmtId="4" fontId="28" fillId="5" borderId="1" xfId="4" applyNumberFormat="1" applyFont="1" applyFill="1" applyBorder="1" applyAlignment="1">
      <alignment horizontal="center" vertical="top" wrapText="1"/>
    </xf>
    <xf numFmtId="0" fontId="28" fillId="0" borderId="1" xfId="4" applyFont="1" applyBorder="1"/>
    <xf numFmtId="0" fontId="21" fillId="0" borderId="1" xfId="4" applyFont="1" applyBorder="1"/>
    <xf numFmtId="4" fontId="29" fillId="5" borderId="1" xfId="4" applyNumberFormat="1" applyFont="1" applyFill="1" applyBorder="1" applyAlignment="1">
      <alignment horizontal="center" vertical="top" wrapText="1"/>
    </xf>
    <xf numFmtId="2" fontId="21" fillId="0" borderId="1" xfId="4" applyNumberFormat="1" applyFont="1" applyBorder="1" applyAlignment="1">
      <alignment horizontal="center"/>
    </xf>
    <xf numFmtId="10" fontId="21" fillId="0" borderId="1" xfId="4" applyNumberFormat="1" applyFont="1" applyBorder="1" applyAlignment="1">
      <alignment horizontal="center"/>
    </xf>
    <xf numFmtId="0" fontId="28" fillId="0" borderId="0" xfId="4" applyFont="1" applyBorder="1"/>
    <xf numFmtId="0" fontId="21" fillId="0" borderId="0" xfId="4" applyFont="1" applyBorder="1"/>
    <xf numFmtId="0" fontId="28" fillId="0" borderId="0" xfId="4" applyFont="1" applyBorder="1" applyAlignment="1">
      <alignment horizontal="center"/>
    </xf>
    <xf numFmtId="4" fontId="21" fillId="0" borderId="0" xfId="4" applyNumberFormat="1" applyFont="1" applyBorder="1" applyAlignment="1">
      <alignment horizontal="center"/>
    </xf>
    <xf numFmtId="10" fontId="21" fillId="0" borderId="0" xfId="4" applyNumberFormat="1" applyFont="1" applyBorder="1" applyAlignment="1">
      <alignment horizontal="center"/>
    </xf>
    <xf numFmtId="0" fontId="21" fillId="0" borderId="7" xfId="4" applyFont="1" applyBorder="1" applyAlignment="1">
      <alignment horizontal="left" vertical="top" wrapText="1"/>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5" fillId="0" borderId="1" xfId="0" applyFont="1" applyFill="1" applyBorder="1" applyAlignment="1">
      <alignment horizont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xf>
    <xf numFmtId="0" fontId="2"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7"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xf>
    <xf numFmtId="0" fontId="2" fillId="0" borderId="1" xfId="0" applyFont="1" applyFill="1" applyBorder="1" applyAlignment="1">
      <alignment vertical="center" wrapText="1"/>
    </xf>
    <xf numFmtId="0" fontId="2" fillId="4" borderId="1" xfId="0" applyFont="1" applyFill="1" applyBorder="1" applyAlignment="1">
      <alignment vertical="center" wrapText="1"/>
    </xf>
    <xf numFmtId="0" fontId="14" fillId="0" borderId="0" xfId="0" applyFont="1" applyAlignment="1">
      <alignment horizontal="center" wrapText="1"/>
    </xf>
    <xf numFmtId="0" fontId="14" fillId="0" borderId="0" xfId="0" applyFont="1" applyAlignment="1">
      <alignment horizontal="center"/>
    </xf>
    <xf numFmtId="0" fontId="2" fillId="3" borderId="1" xfId="0" applyFont="1" applyFill="1" applyBorder="1" applyAlignment="1">
      <alignment vertical="center" wrapText="1"/>
    </xf>
    <xf numFmtId="0" fontId="5" fillId="0" borderId="1"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1" fillId="0" borderId="6" xfId="4" applyFont="1" applyBorder="1" applyAlignment="1">
      <alignment horizontal="left" vertical="top" wrapText="1"/>
    </xf>
    <xf numFmtId="0" fontId="21" fillId="0" borderId="7" xfId="4" applyFont="1" applyBorder="1" applyAlignment="1">
      <alignment horizontal="left" vertical="top" wrapText="1"/>
    </xf>
    <xf numFmtId="0" fontId="21" fillId="0" borderId="5" xfId="4" applyFont="1" applyBorder="1" applyAlignment="1">
      <alignment horizontal="left" vertical="top" wrapText="1"/>
    </xf>
    <xf numFmtId="166" fontId="21" fillId="0" borderId="7" xfId="4" applyNumberFormat="1" applyFont="1" applyFill="1" applyBorder="1" applyAlignment="1">
      <alignment horizontal="center" vertical="center"/>
    </xf>
    <xf numFmtId="166" fontId="21" fillId="0" borderId="5" xfId="4" applyNumberFormat="1" applyFont="1" applyFill="1" applyBorder="1" applyAlignment="1">
      <alignment horizontal="center" vertical="center"/>
    </xf>
    <xf numFmtId="0" fontId="21" fillId="0" borderId="0" xfId="4" applyFont="1" applyAlignment="1">
      <alignment horizontal="right"/>
    </xf>
    <xf numFmtId="0" fontId="23" fillId="0" borderId="0" xfId="4" applyFont="1" applyAlignment="1">
      <alignment horizontal="center" vertical="top" wrapText="1"/>
    </xf>
    <xf numFmtId="0" fontId="28" fillId="0" borderId="2" xfId="4" applyFont="1" applyBorder="1" applyAlignment="1">
      <alignment horizontal="center" vertical="top" wrapText="1"/>
    </xf>
    <xf numFmtId="0" fontId="28" fillId="0" borderId="3" xfId="4" applyFont="1" applyBorder="1" applyAlignment="1">
      <alignment horizontal="center" vertical="top" wrapText="1"/>
    </xf>
    <xf numFmtId="0" fontId="28" fillId="0" borderId="4" xfId="4" applyFont="1" applyBorder="1" applyAlignment="1">
      <alignment horizontal="center" vertical="top" wrapText="1"/>
    </xf>
    <xf numFmtId="0" fontId="28" fillId="0" borderId="2" xfId="4" applyFont="1" applyFill="1" applyBorder="1" applyAlignment="1">
      <alignment horizontal="center" vertical="top" wrapText="1"/>
    </xf>
    <xf numFmtId="0" fontId="28" fillId="0" borderId="3" xfId="4" applyFont="1" applyFill="1" applyBorder="1" applyAlignment="1">
      <alignment horizontal="center" vertical="top" wrapText="1"/>
    </xf>
    <xf numFmtId="0" fontId="28" fillId="0" borderId="4" xfId="4" applyFont="1" applyFill="1" applyBorder="1" applyAlignment="1">
      <alignment horizontal="center" vertical="top" wrapText="1"/>
    </xf>
    <xf numFmtId="0" fontId="28" fillId="0" borderId="0" xfId="4" applyFont="1" applyFill="1" applyBorder="1" applyAlignment="1">
      <alignment horizontal="justify" vertical="top" wrapText="1"/>
    </xf>
    <xf numFmtId="0" fontId="28" fillId="0" borderId="8" xfId="4" applyFont="1" applyFill="1" applyBorder="1" applyAlignment="1">
      <alignment horizontal="justify" vertical="top" wrapText="1"/>
    </xf>
    <xf numFmtId="0" fontId="12" fillId="0" borderId="1" xfId="4" applyFont="1" applyBorder="1" applyAlignment="1">
      <alignment horizontal="justify" vertical="top" wrapText="1"/>
    </xf>
    <xf numFmtId="0" fontId="19" fillId="0" borderId="0" xfId="4" applyFont="1" applyAlignment="1">
      <alignment horizontal="right"/>
    </xf>
    <xf numFmtId="0" fontId="20" fillId="0" borderId="0" xfId="4" applyFont="1" applyFill="1" applyBorder="1" applyAlignment="1">
      <alignment horizontal="center" vertical="top" wrapText="1"/>
    </xf>
    <xf numFmtId="0" fontId="22" fillId="0" borderId="6" xfId="4" applyFont="1" applyBorder="1" applyAlignment="1">
      <alignment horizontal="center" vertical="center" wrapText="1"/>
    </xf>
    <xf numFmtId="0" fontId="22" fillId="0" borderId="7" xfId="4" applyFont="1" applyBorder="1" applyAlignment="1">
      <alignment horizontal="center" vertical="center" wrapText="1"/>
    </xf>
    <xf numFmtId="0" fontId="22" fillId="0" borderId="5" xfId="4" applyFont="1" applyBorder="1" applyAlignment="1">
      <alignment horizontal="center" vertical="center" wrapText="1"/>
    </xf>
    <xf numFmtId="0" fontId="7" fillId="0" borderId="1" xfId="5" applyFont="1" applyFill="1" applyBorder="1" applyAlignment="1">
      <alignment horizontal="center" vertical="center" wrapText="1"/>
    </xf>
    <xf numFmtId="0" fontId="8" fillId="0" borderId="1" xfId="5" applyFont="1" applyFill="1" applyBorder="1" applyAlignment="1">
      <alignment horizontal="center" vertical="center" wrapText="1"/>
    </xf>
    <xf numFmtId="164" fontId="2" fillId="0" borderId="1" xfId="5"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0" fontId="5" fillId="0" borderId="1" xfId="5" applyFont="1" applyFill="1" applyBorder="1" applyAlignment="1">
      <alignment horizontal="left" vertical="top" wrapText="1"/>
    </xf>
    <xf numFmtId="4" fontId="7" fillId="0" borderId="1" xfId="5" applyNumberFormat="1" applyFont="1" applyFill="1" applyBorder="1" applyAlignment="1">
      <alignment horizontal="center" vertical="center"/>
    </xf>
    <xf numFmtId="0" fontId="5" fillId="0" borderId="1" xfId="5" applyFont="1" applyFill="1" applyBorder="1" applyAlignment="1">
      <alignment horizontal="left" vertical="center" wrapText="1"/>
    </xf>
    <xf numFmtId="0" fontId="2" fillId="0" borderId="1" xfId="5" applyFont="1" applyFill="1" applyBorder="1" applyAlignment="1">
      <alignment horizontal="center" vertical="center" wrapText="1"/>
    </xf>
    <xf numFmtId="0" fontId="15" fillId="0" borderId="0" xfId="0" applyFont="1" applyAlignment="1">
      <alignment wrapText="1"/>
    </xf>
    <xf numFmtId="0" fontId="9" fillId="0" borderId="0" xfId="0" applyFont="1" applyAlignment="1">
      <alignment horizontal="left" wrapText="1"/>
    </xf>
    <xf numFmtId="0" fontId="5" fillId="0" borderId="1" xfId="5" applyFont="1" applyFill="1" applyBorder="1" applyAlignment="1">
      <alignment vertical="top" wrapText="1"/>
    </xf>
    <xf numFmtId="0" fontId="5" fillId="0" borderId="5" xfId="5" applyFont="1" applyFill="1" applyBorder="1" applyAlignment="1">
      <alignment horizontal="center" vertical="center" wrapText="1"/>
    </xf>
    <xf numFmtId="164" fontId="5" fillId="0" borderId="1" xfId="5" applyNumberFormat="1" applyFont="1" applyFill="1" applyBorder="1" applyAlignment="1">
      <alignment horizontal="center" vertical="center" wrapText="1"/>
    </xf>
    <xf numFmtId="0" fontId="5" fillId="0" borderId="1" xfId="5" applyFont="1" applyFill="1" applyBorder="1" applyAlignment="1">
      <alignment horizontal="center" vertical="center"/>
    </xf>
    <xf numFmtId="0" fontId="5" fillId="0" borderId="1" xfId="5" applyFont="1" applyFill="1" applyBorder="1" applyAlignment="1">
      <alignment horizontal="justify" vertical="top" wrapText="1"/>
    </xf>
    <xf numFmtId="0" fontId="5" fillId="0" borderId="1" xfId="6" applyFont="1" applyFill="1" applyBorder="1" applyAlignment="1">
      <alignment horizontal="center" vertical="center"/>
    </xf>
    <xf numFmtId="0" fontId="5" fillId="0" borderId="1" xfId="5" applyFont="1" applyFill="1" applyBorder="1" applyAlignment="1">
      <alignment horizontal="center" vertical="top" wrapText="1"/>
    </xf>
    <xf numFmtId="49" fontId="5" fillId="0" borderId="1" xfId="5" applyNumberFormat="1" applyFont="1" applyFill="1" applyBorder="1" applyAlignment="1">
      <alignment horizontal="center" vertical="top" wrapText="1"/>
    </xf>
    <xf numFmtId="49" fontId="5" fillId="0" borderId="1" xfId="5" applyNumberFormat="1" applyFont="1" applyFill="1" applyBorder="1" applyAlignment="1">
      <alignment horizontal="center" vertical="center" wrapText="1"/>
    </xf>
    <xf numFmtId="0" fontId="7" fillId="0" borderId="1" xfId="5" applyFont="1" applyFill="1" applyBorder="1" applyAlignment="1">
      <alignment horizontal="left" vertical="top" wrapText="1"/>
    </xf>
    <xf numFmtId="0" fontId="11" fillId="2" borderId="1" xfId="0" applyFont="1" applyFill="1" applyBorder="1" applyAlignment="1">
      <alignment horizontal="center" vertical="center" wrapText="1"/>
    </xf>
    <xf numFmtId="0" fontId="30" fillId="0" borderId="0" xfId="0" applyFont="1" applyAlignment="1">
      <alignment horizontal="center" vertical="center"/>
    </xf>
    <xf numFmtId="0" fontId="31" fillId="2" borderId="0" xfId="0" applyFont="1" applyFill="1" applyAlignment="1">
      <alignment wrapText="1"/>
    </xf>
    <xf numFmtId="0" fontId="7" fillId="0" borderId="1" xfId="5" applyFont="1" applyFill="1" applyBorder="1" applyAlignment="1">
      <alignment horizontal="justify" vertical="top" wrapText="1"/>
    </xf>
    <xf numFmtId="14" fontId="7" fillId="0" borderId="1" xfId="6" applyNumberFormat="1" applyFont="1" applyFill="1" applyBorder="1" applyAlignment="1">
      <alignment horizontal="center" vertical="center" wrapText="1"/>
    </xf>
    <xf numFmtId="0" fontId="32" fillId="0" borderId="0" xfId="0" applyFont="1" applyAlignment="1">
      <alignment wrapText="1"/>
    </xf>
    <xf numFmtId="0" fontId="33" fillId="0" borderId="0" xfId="0" applyFont="1" applyAlignment="1">
      <alignment wrapText="1"/>
    </xf>
  </cellXfs>
  <cellStyles count="7">
    <cellStyle name="Обычный" xfId="0" builtinId="0"/>
    <cellStyle name="Обычный 2 2 2" xfId="3"/>
    <cellStyle name="Обычный 2 2 2 2" xfId="6"/>
    <cellStyle name="Обычный 2 2 3" xfId="2"/>
    <cellStyle name="Обычный 2 2 3 2" xfId="5"/>
    <cellStyle name="Обычный 3 2"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57;&#1072;&#1088;&#1099;&#1084;&#1089;&#1072;&#1082;&#1086;&#1074;&#1072;.ADMIN\Downloads\&#1043;&#1086;&#1076;&#1086;&#1074;&#1086;&#1081;%20&#1086;&#1090;&#1095;&#1077;&#109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0"/>
      <sheetData sheetId="1"/>
      <sheetData sheetId="2"/>
      <sheetData sheetId="3"/>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6"/>
      <sheetName val="Таблица 7"/>
      <sheetName val="Таблица 8"/>
      <sheetName val="Таблица 9"/>
      <sheetName val="Анкета для оценки эф-ти"/>
      <sheetName val="Анализ соответствия баллов"/>
    </sheetNames>
    <sheetDataSet>
      <sheetData sheetId="0"/>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9"/>
  <sheetViews>
    <sheetView view="pageBreakPreview" topLeftCell="A19" zoomScaleNormal="100" zoomScaleSheetLayoutView="100" workbookViewId="0">
      <selection activeCell="I12" sqref="I12"/>
    </sheetView>
  </sheetViews>
  <sheetFormatPr defaultRowHeight="12.75" x14ac:dyDescent="0.2"/>
  <cols>
    <col min="1" max="1" width="9.140625" style="1"/>
    <col min="2" max="2" width="31.7109375" style="1" customWidth="1"/>
    <col min="3" max="3" width="13.28515625" style="1" customWidth="1"/>
    <col min="4" max="4" width="16.85546875" style="1" customWidth="1"/>
    <col min="5" max="5" width="16" style="7" customWidth="1"/>
    <col min="6" max="6" width="15.140625" style="1" customWidth="1"/>
    <col min="7" max="7" width="23.140625" style="1" customWidth="1"/>
    <col min="8" max="8" width="36.7109375" style="1" customWidth="1"/>
    <col min="9" max="9" width="37" style="1" customWidth="1"/>
    <col min="10" max="16384" width="9.140625" style="1"/>
  </cols>
  <sheetData>
    <row r="1" spans="1:10" ht="15.75" x14ac:dyDescent="0.25">
      <c r="H1" s="15" t="s">
        <v>9</v>
      </c>
    </row>
    <row r="3" spans="1:10" ht="30" customHeight="1" x14ac:dyDescent="0.25">
      <c r="A3" s="124" t="s">
        <v>275</v>
      </c>
      <c r="B3" s="125"/>
      <c r="C3" s="125"/>
      <c r="D3" s="125"/>
      <c r="E3" s="125"/>
      <c r="F3" s="125"/>
      <c r="G3" s="125"/>
      <c r="H3" s="125"/>
    </row>
    <row r="5" spans="1:10" s="3" customFormat="1" ht="31.5" customHeight="1" x14ac:dyDescent="0.2">
      <c r="A5" s="126" t="s">
        <v>0</v>
      </c>
      <c r="B5" s="126" t="s">
        <v>1</v>
      </c>
      <c r="C5" s="126" t="s">
        <v>2</v>
      </c>
      <c r="D5" s="121" t="s">
        <v>3</v>
      </c>
      <c r="E5" s="126" t="s">
        <v>4</v>
      </c>
      <c r="F5" s="126"/>
      <c r="G5" s="126"/>
      <c r="H5" s="126" t="s">
        <v>5</v>
      </c>
      <c r="I5" s="9"/>
      <c r="J5" s="9"/>
    </row>
    <row r="6" spans="1:10" s="3" customFormat="1" ht="6" hidden="1" customHeight="1" x14ac:dyDescent="0.2">
      <c r="A6" s="126"/>
      <c r="B6" s="126"/>
      <c r="C6" s="126"/>
      <c r="D6" s="122"/>
      <c r="E6" s="126"/>
      <c r="F6" s="126"/>
      <c r="G6" s="126"/>
      <c r="H6" s="126"/>
    </row>
    <row r="7" spans="1:10" s="3" customFormat="1" ht="21" customHeight="1" x14ac:dyDescent="0.2">
      <c r="A7" s="126"/>
      <c r="B7" s="126"/>
      <c r="C7" s="126"/>
      <c r="D7" s="122"/>
      <c r="E7" s="126" t="s">
        <v>276</v>
      </c>
      <c r="F7" s="126" t="s">
        <v>6</v>
      </c>
      <c r="G7" s="126"/>
      <c r="H7" s="126"/>
    </row>
    <row r="8" spans="1:10" s="3" customFormat="1" ht="32.25" customHeight="1" x14ac:dyDescent="0.2">
      <c r="A8" s="126"/>
      <c r="B8" s="126"/>
      <c r="C8" s="126"/>
      <c r="D8" s="123"/>
      <c r="E8" s="126"/>
      <c r="F8" s="55" t="s">
        <v>7</v>
      </c>
      <c r="G8" s="55" t="s">
        <v>8</v>
      </c>
      <c r="H8" s="126"/>
    </row>
    <row r="9" spans="1:10" ht="12.75" customHeight="1" x14ac:dyDescent="0.2">
      <c r="A9" s="55">
        <v>1</v>
      </c>
      <c r="B9" s="55">
        <v>2</v>
      </c>
      <c r="C9" s="55">
        <v>3</v>
      </c>
      <c r="D9" s="55">
        <v>4</v>
      </c>
      <c r="E9" s="55">
        <v>5</v>
      </c>
      <c r="F9" s="55">
        <v>6</v>
      </c>
      <c r="G9" s="55">
        <v>7</v>
      </c>
      <c r="H9" s="55">
        <v>8</v>
      </c>
    </row>
    <row r="10" spans="1:10" s="3" customFormat="1" ht="12.75" customHeight="1" x14ac:dyDescent="0.2">
      <c r="A10" s="126" t="s">
        <v>188</v>
      </c>
      <c r="B10" s="126"/>
      <c r="C10" s="126"/>
      <c r="D10" s="126"/>
      <c r="E10" s="126"/>
      <c r="F10" s="126"/>
      <c r="G10" s="126"/>
      <c r="H10" s="126"/>
    </row>
    <row r="11" spans="1:10" ht="99.75" customHeight="1" x14ac:dyDescent="0.2">
      <c r="A11" s="53">
        <v>1</v>
      </c>
      <c r="B11" s="57" t="s">
        <v>36</v>
      </c>
      <c r="C11" s="168" t="s">
        <v>37</v>
      </c>
      <c r="D11" s="169" t="s">
        <v>402</v>
      </c>
      <c r="E11" s="53">
        <v>80.400000000000006</v>
      </c>
      <c r="F11" s="170">
        <v>66</v>
      </c>
      <c r="G11" s="53">
        <v>0</v>
      </c>
      <c r="H11" s="171" t="s">
        <v>411</v>
      </c>
    </row>
    <row r="12" spans="1:10" ht="219.75" customHeight="1" x14ac:dyDescent="0.2">
      <c r="A12" s="53">
        <v>2</v>
      </c>
      <c r="B12" s="2" t="s">
        <v>38</v>
      </c>
      <c r="C12" s="172" t="s">
        <v>39</v>
      </c>
      <c r="D12" s="173" t="s">
        <v>402</v>
      </c>
      <c r="E12" s="53">
        <v>9.6</v>
      </c>
      <c r="F12" s="172">
        <v>7.3</v>
      </c>
      <c r="G12" s="53">
        <v>8.3000000000000007</v>
      </c>
      <c r="H12" s="54" t="s">
        <v>412</v>
      </c>
    </row>
    <row r="13" spans="1:10" s="3" customFormat="1" x14ac:dyDescent="0.2">
      <c r="A13" s="119" t="s">
        <v>189</v>
      </c>
      <c r="B13" s="119"/>
      <c r="C13" s="119"/>
      <c r="D13" s="119"/>
      <c r="E13" s="119"/>
      <c r="F13" s="119"/>
      <c r="G13" s="119"/>
      <c r="H13" s="119"/>
    </row>
    <row r="14" spans="1:10" x14ac:dyDescent="0.2">
      <c r="A14" s="120" t="s">
        <v>373</v>
      </c>
      <c r="B14" s="119"/>
      <c r="C14" s="119"/>
      <c r="D14" s="119"/>
      <c r="E14" s="119"/>
      <c r="F14" s="119"/>
      <c r="G14" s="119"/>
      <c r="H14" s="119"/>
    </row>
    <row r="15" spans="1:10" ht="96.75" customHeight="1" x14ac:dyDescent="0.2">
      <c r="A15" s="10">
        <v>3</v>
      </c>
      <c r="B15" s="174" t="s">
        <v>40</v>
      </c>
      <c r="C15" s="168" t="s">
        <v>37</v>
      </c>
      <c r="D15" s="173" t="s">
        <v>402</v>
      </c>
      <c r="E15" s="53">
        <v>44.82</v>
      </c>
      <c r="F15" s="175">
        <v>39.200000000000003</v>
      </c>
      <c r="G15" s="43">
        <v>39.200000000000003</v>
      </c>
      <c r="H15" s="53" t="s">
        <v>372</v>
      </c>
    </row>
    <row r="16" spans="1:10" ht="84" customHeight="1" x14ac:dyDescent="0.2">
      <c r="A16" s="172">
        <v>4</v>
      </c>
      <c r="B16" s="174" t="s">
        <v>41</v>
      </c>
      <c r="C16" s="172" t="s">
        <v>37</v>
      </c>
      <c r="D16" s="173" t="s">
        <v>403</v>
      </c>
      <c r="E16" s="53">
        <v>11.44</v>
      </c>
      <c r="F16" s="172">
        <v>12.55</v>
      </c>
      <c r="G16" s="53">
        <v>12.55</v>
      </c>
      <c r="H16" s="53" t="s">
        <v>372</v>
      </c>
    </row>
    <row r="17" spans="1:16" ht="30.75" customHeight="1" x14ac:dyDescent="0.2">
      <c r="A17" s="119" t="s">
        <v>190</v>
      </c>
      <c r="B17" s="119"/>
      <c r="C17" s="119"/>
      <c r="D17" s="119"/>
      <c r="E17" s="119"/>
      <c r="F17" s="119"/>
      <c r="G17" s="119"/>
      <c r="H17" s="119"/>
    </row>
    <row r="18" spans="1:16" ht="105" customHeight="1" x14ac:dyDescent="0.2">
      <c r="A18" s="172">
        <v>5</v>
      </c>
      <c r="B18" s="174" t="s">
        <v>42</v>
      </c>
      <c r="C18" s="168" t="s">
        <v>37</v>
      </c>
      <c r="D18" s="173" t="s">
        <v>403</v>
      </c>
      <c r="E18" s="53">
        <v>9.35</v>
      </c>
      <c r="F18" s="172">
        <v>9.57</v>
      </c>
      <c r="G18" s="53">
        <v>9.57</v>
      </c>
      <c r="H18" s="53" t="s">
        <v>372</v>
      </c>
    </row>
    <row r="19" spans="1:16" ht="79.5" customHeight="1" x14ac:dyDescent="0.2">
      <c r="A19" s="172">
        <v>6</v>
      </c>
      <c r="B19" s="174" t="s">
        <v>43</v>
      </c>
      <c r="C19" s="172" t="s">
        <v>37</v>
      </c>
      <c r="D19" s="173" t="s">
        <v>402</v>
      </c>
      <c r="E19" s="53">
        <v>98.76</v>
      </c>
      <c r="F19" s="172">
        <v>88.29</v>
      </c>
      <c r="G19" s="53">
        <v>88.29</v>
      </c>
      <c r="H19" s="53" t="s">
        <v>372</v>
      </c>
    </row>
    <row r="20" spans="1:16" ht="54" customHeight="1" x14ac:dyDescent="0.2">
      <c r="A20" s="172">
        <v>7</v>
      </c>
      <c r="B20" s="176" t="s">
        <v>44</v>
      </c>
      <c r="C20" s="172" t="s">
        <v>45</v>
      </c>
      <c r="D20" s="173" t="s">
        <v>402</v>
      </c>
      <c r="E20" s="11">
        <v>290850.45</v>
      </c>
      <c r="F20" s="172">
        <v>288795.09999999998</v>
      </c>
      <c r="G20" s="12">
        <v>259580.77</v>
      </c>
      <c r="H20" s="44" t="s">
        <v>382</v>
      </c>
    </row>
    <row r="21" spans="1:16" ht="30.75" customHeight="1" x14ac:dyDescent="0.2">
      <c r="A21" s="116" t="s">
        <v>191</v>
      </c>
      <c r="B21" s="116"/>
      <c r="C21" s="116"/>
      <c r="D21" s="116"/>
      <c r="E21" s="116"/>
      <c r="F21" s="116"/>
      <c r="G21" s="116"/>
      <c r="H21" s="116"/>
    </row>
    <row r="22" spans="1:16" ht="76.5" customHeight="1" x14ac:dyDescent="0.25">
      <c r="A22" s="172">
        <v>8</v>
      </c>
      <c r="B22" s="174" t="s">
        <v>46</v>
      </c>
      <c r="C22" s="172" t="s">
        <v>47</v>
      </c>
      <c r="D22" s="173" t="s">
        <v>403</v>
      </c>
      <c r="E22" s="12">
        <v>107</v>
      </c>
      <c r="F22" s="177">
        <v>100</v>
      </c>
      <c r="G22" s="12">
        <v>108</v>
      </c>
      <c r="H22" s="44" t="s">
        <v>413</v>
      </c>
      <c r="I22" s="178"/>
      <c r="K22" s="179"/>
      <c r="L22" s="179"/>
      <c r="M22" s="179"/>
      <c r="N22" s="179"/>
      <c r="O22" s="179"/>
      <c r="P22" s="179"/>
    </row>
    <row r="23" spans="1:16" ht="107.25" customHeight="1" x14ac:dyDescent="0.25">
      <c r="A23" s="172">
        <v>9</v>
      </c>
      <c r="B23" s="174" t="s">
        <v>197</v>
      </c>
      <c r="C23" s="177" t="s">
        <v>37</v>
      </c>
      <c r="D23" s="173" t="s">
        <v>402</v>
      </c>
      <c r="E23" s="12">
        <v>100</v>
      </c>
      <c r="F23" s="177">
        <v>85</v>
      </c>
      <c r="G23" s="12">
        <v>85</v>
      </c>
      <c r="H23" s="44" t="s">
        <v>372</v>
      </c>
    </row>
    <row r="24" spans="1:16" x14ac:dyDescent="0.2">
      <c r="A24" s="117" t="s">
        <v>48</v>
      </c>
      <c r="B24" s="117"/>
      <c r="C24" s="117"/>
      <c r="D24" s="117"/>
      <c r="E24" s="117"/>
      <c r="F24" s="117"/>
      <c r="G24" s="117"/>
      <c r="H24" s="117"/>
    </row>
    <row r="25" spans="1:16" ht="100.5" customHeight="1" x14ac:dyDescent="0.2">
      <c r="A25" s="172">
        <v>10</v>
      </c>
      <c r="B25" s="174" t="s">
        <v>49</v>
      </c>
      <c r="C25" s="177" t="s">
        <v>37</v>
      </c>
      <c r="D25" s="172" t="s">
        <v>404</v>
      </c>
      <c r="E25" s="12">
        <v>100</v>
      </c>
      <c r="F25" s="177">
        <v>95</v>
      </c>
      <c r="G25" s="12">
        <v>100</v>
      </c>
      <c r="H25" s="44" t="s">
        <v>379</v>
      </c>
    </row>
    <row r="26" spans="1:16" s="3" customFormat="1" x14ac:dyDescent="0.2">
      <c r="A26" s="118" t="s">
        <v>192</v>
      </c>
      <c r="B26" s="118"/>
      <c r="C26" s="118"/>
      <c r="D26" s="118"/>
      <c r="E26" s="118"/>
      <c r="F26" s="118"/>
      <c r="G26" s="118"/>
      <c r="H26" s="118"/>
    </row>
    <row r="27" spans="1:16" ht="24.75" customHeight="1" x14ac:dyDescent="0.2">
      <c r="A27" s="116" t="s">
        <v>193</v>
      </c>
      <c r="B27" s="116"/>
      <c r="C27" s="116"/>
      <c r="D27" s="116"/>
      <c r="E27" s="116"/>
      <c r="F27" s="116"/>
      <c r="G27" s="116"/>
      <c r="H27" s="116"/>
    </row>
    <row r="28" spans="1:16" ht="69" customHeight="1" x14ac:dyDescent="0.2">
      <c r="A28" s="172">
        <v>11</v>
      </c>
      <c r="B28" s="180" t="s">
        <v>350</v>
      </c>
      <c r="C28" s="172" t="s">
        <v>50</v>
      </c>
      <c r="D28" s="172" t="s">
        <v>404</v>
      </c>
      <c r="E28" s="12" t="s">
        <v>64</v>
      </c>
      <c r="F28" s="181" t="s">
        <v>64</v>
      </c>
      <c r="G28" s="12" t="s">
        <v>64</v>
      </c>
      <c r="H28" s="12" t="s">
        <v>372</v>
      </c>
    </row>
    <row r="29" spans="1:16" ht="96.75" customHeight="1" x14ac:dyDescent="0.2">
      <c r="A29" s="172">
        <v>12</v>
      </c>
      <c r="B29" s="174" t="s">
        <v>51</v>
      </c>
      <c r="C29" s="172" t="s">
        <v>39</v>
      </c>
      <c r="D29" s="173" t="s">
        <v>403</v>
      </c>
      <c r="E29" s="12">
        <v>35.5</v>
      </c>
      <c r="F29" s="182">
        <v>32</v>
      </c>
      <c r="G29" s="12">
        <v>42.5</v>
      </c>
      <c r="H29" s="44" t="s">
        <v>374</v>
      </c>
    </row>
    <row r="30" spans="1:16" ht="120.75" customHeight="1" x14ac:dyDescent="0.2">
      <c r="A30" s="172">
        <v>13</v>
      </c>
      <c r="B30" s="174" t="s">
        <v>52</v>
      </c>
      <c r="C30" s="172" t="s">
        <v>37</v>
      </c>
      <c r="D30" s="173" t="s">
        <v>403</v>
      </c>
      <c r="E30" s="12">
        <v>71.3</v>
      </c>
      <c r="F30" s="182">
        <v>85</v>
      </c>
      <c r="G30" s="12">
        <v>76.7</v>
      </c>
      <c r="H30" s="45" t="s">
        <v>375</v>
      </c>
    </row>
    <row r="31" spans="1:16" x14ac:dyDescent="0.2">
      <c r="A31" s="117" t="s">
        <v>53</v>
      </c>
      <c r="B31" s="117"/>
      <c r="C31" s="117"/>
      <c r="D31" s="117"/>
      <c r="E31" s="117"/>
      <c r="F31" s="117"/>
      <c r="G31" s="117"/>
      <c r="H31" s="117"/>
    </row>
    <row r="32" spans="1:16" ht="105" customHeight="1" x14ac:dyDescent="0.2">
      <c r="A32" s="172">
        <v>14</v>
      </c>
      <c r="B32" s="174" t="s">
        <v>351</v>
      </c>
      <c r="C32" s="172" t="s">
        <v>50</v>
      </c>
      <c r="D32" s="172" t="s">
        <v>404</v>
      </c>
      <c r="E32" s="12" t="s">
        <v>64</v>
      </c>
      <c r="F32" s="181" t="s">
        <v>64</v>
      </c>
      <c r="G32" s="12" t="s">
        <v>64</v>
      </c>
      <c r="H32" s="12" t="s">
        <v>372</v>
      </c>
    </row>
    <row r="33" spans="1:8" x14ac:dyDescent="0.2">
      <c r="A33" s="117" t="s">
        <v>54</v>
      </c>
      <c r="B33" s="117"/>
      <c r="C33" s="117"/>
      <c r="D33" s="117"/>
      <c r="E33" s="117"/>
      <c r="F33" s="117"/>
      <c r="G33" s="117"/>
      <c r="H33" s="117"/>
    </row>
    <row r="34" spans="1:8" ht="76.5" x14ac:dyDescent="0.2">
      <c r="A34" s="172">
        <v>15</v>
      </c>
      <c r="B34" s="174" t="s">
        <v>198</v>
      </c>
      <c r="C34" s="172" t="s">
        <v>37</v>
      </c>
      <c r="D34" s="173" t="s">
        <v>403</v>
      </c>
      <c r="E34" s="12">
        <v>42.3</v>
      </c>
      <c r="F34" s="182">
        <v>51</v>
      </c>
      <c r="G34" s="12">
        <v>43.3</v>
      </c>
      <c r="H34" s="44" t="s">
        <v>376</v>
      </c>
    </row>
    <row r="35" spans="1:8" ht="68.25" customHeight="1" x14ac:dyDescent="0.2">
      <c r="A35" s="172">
        <v>16</v>
      </c>
      <c r="B35" s="174" t="s">
        <v>199</v>
      </c>
      <c r="C35" s="172" t="s">
        <v>37</v>
      </c>
      <c r="D35" s="173" t="s">
        <v>402</v>
      </c>
      <c r="E35" s="12">
        <v>0.6</v>
      </c>
      <c r="F35" s="182">
        <v>5</v>
      </c>
      <c r="G35" s="12">
        <v>0.1</v>
      </c>
      <c r="H35" s="44" t="s">
        <v>377</v>
      </c>
    </row>
    <row r="36" spans="1:8" x14ac:dyDescent="0.2">
      <c r="A36" s="117" t="s">
        <v>55</v>
      </c>
      <c r="B36" s="117"/>
      <c r="C36" s="117"/>
      <c r="D36" s="117"/>
      <c r="E36" s="117"/>
      <c r="F36" s="117"/>
      <c r="G36" s="117"/>
      <c r="H36" s="117"/>
    </row>
    <row r="37" spans="1:8" ht="103.5" customHeight="1" x14ac:dyDescent="0.2">
      <c r="A37" s="172">
        <v>17</v>
      </c>
      <c r="B37" s="174" t="s">
        <v>56</v>
      </c>
      <c r="C37" s="172" t="s">
        <v>37</v>
      </c>
      <c r="D37" s="172" t="s">
        <v>404</v>
      </c>
      <c r="E37" s="12">
        <v>0</v>
      </c>
      <c r="F37" s="172">
        <v>0</v>
      </c>
      <c r="G37" s="12">
        <v>0</v>
      </c>
      <c r="H37" s="12" t="s">
        <v>372</v>
      </c>
    </row>
    <row r="38" spans="1:8" s="3" customFormat="1" x14ac:dyDescent="0.2">
      <c r="A38" s="118" t="s">
        <v>194</v>
      </c>
      <c r="B38" s="118"/>
      <c r="C38" s="118"/>
      <c r="D38" s="118"/>
      <c r="E38" s="118"/>
      <c r="F38" s="118"/>
      <c r="G38" s="118"/>
      <c r="H38" s="118"/>
    </row>
    <row r="39" spans="1:8" ht="11.25" customHeight="1" x14ac:dyDescent="0.2">
      <c r="A39" s="116" t="s">
        <v>57</v>
      </c>
      <c r="B39" s="117"/>
      <c r="C39" s="117"/>
      <c r="D39" s="117"/>
      <c r="E39" s="117"/>
      <c r="F39" s="117"/>
      <c r="G39" s="117"/>
      <c r="H39" s="117"/>
    </row>
    <row r="40" spans="1:8" ht="92.25" customHeight="1" x14ac:dyDescent="0.2">
      <c r="A40" s="172">
        <v>18</v>
      </c>
      <c r="B40" s="174" t="s">
        <v>200</v>
      </c>
      <c r="C40" s="172" t="s">
        <v>58</v>
      </c>
      <c r="D40" s="173" t="s">
        <v>402</v>
      </c>
      <c r="E40" s="12">
        <v>67</v>
      </c>
      <c r="F40" s="172">
        <v>67</v>
      </c>
      <c r="G40" s="12">
        <v>63</v>
      </c>
      <c r="H40" s="44" t="s">
        <v>414</v>
      </c>
    </row>
    <row r="41" spans="1:8" s="3" customFormat="1" x14ac:dyDescent="0.2">
      <c r="A41" s="118" t="s">
        <v>195</v>
      </c>
      <c r="B41" s="118"/>
      <c r="C41" s="118"/>
      <c r="D41" s="118"/>
      <c r="E41" s="118"/>
      <c r="F41" s="118"/>
      <c r="G41" s="118"/>
      <c r="H41" s="118"/>
    </row>
    <row r="42" spans="1:8" ht="13.5" customHeight="1" x14ac:dyDescent="0.2">
      <c r="A42" s="117" t="s">
        <v>59</v>
      </c>
      <c r="B42" s="117"/>
      <c r="C42" s="117"/>
      <c r="D42" s="117"/>
      <c r="E42" s="117"/>
      <c r="F42" s="117"/>
      <c r="G42" s="117"/>
      <c r="H42" s="117"/>
    </row>
    <row r="43" spans="1:8" ht="111" customHeight="1" x14ac:dyDescent="0.2">
      <c r="A43" s="172">
        <v>19</v>
      </c>
      <c r="B43" s="174" t="s">
        <v>201</v>
      </c>
      <c r="C43" s="172" t="s">
        <v>37</v>
      </c>
      <c r="D43" s="172" t="s">
        <v>404</v>
      </c>
      <c r="E43" s="12">
        <v>100</v>
      </c>
      <c r="F43" s="172">
        <v>100</v>
      </c>
      <c r="G43" s="12">
        <v>100</v>
      </c>
      <c r="H43" s="12" t="s">
        <v>372</v>
      </c>
    </row>
    <row r="44" spans="1:8" ht="15" x14ac:dyDescent="0.25">
      <c r="A44" s="117" t="s">
        <v>60</v>
      </c>
      <c r="B44" s="117"/>
      <c r="C44" s="117"/>
      <c r="D44" s="117"/>
      <c r="E44" s="117"/>
      <c r="F44" s="117"/>
      <c r="G44" s="117"/>
      <c r="H44" s="117"/>
    </row>
    <row r="45" spans="1:8" ht="81" customHeight="1" x14ac:dyDescent="0.25">
      <c r="A45" s="183">
        <v>20</v>
      </c>
      <c r="B45" s="184" t="s">
        <v>202</v>
      </c>
      <c r="C45" s="172" t="s">
        <v>37</v>
      </c>
      <c r="D45" s="172" t="s">
        <v>404</v>
      </c>
      <c r="E45" s="12">
        <v>100</v>
      </c>
      <c r="F45" s="172">
        <v>100</v>
      </c>
      <c r="G45" s="12">
        <v>100</v>
      </c>
      <c r="H45" s="12" t="s">
        <v>372</v>
      </c>
    </row>
    <row r="46" spans="1:8" ht="15" x14ac:dyDescent="0.25">
      <c r="A46" s="117" t="s">
        <v>196</v>
      </c>
      <c r="B46" s="117"/>
      <c r="C46" s="117"/>
      <c r="D46" s="117"/>
      <c r="E46" s="117"/>
      <c r="F46" s="117"/>
      <c r="G46" s="117"/>
      <c r="H46" s="117"/>
    </row>
    <row r="47" spans="1:8" ht="63.75" x14ac:dyDescent="0.25">
      <c r="A47" s="183">
        <v>21</v>
      </c>
      <c r="B47" s="184" t="s">
        <v>61</v>
      </c>
      <c r="C47" s="172" t="s">
        <v>37</v>
      </c>
      <c r="D47" s="172" t="s">
        <v>404</v>
      </c>
      <c r="E47" s="185">
        <v>100</v>
      </c>
      <c r="F47" s="172">
        <v>100</v>
      </c>
      <c r="G47" s="12">
        <v>100</v>
      </c>
      <c r="H47" s="44" t="s">
        <v>401</v>
      </c>
    </row>
    <row r="48" spans="1:8" ht="69.75" customHeight="1" x14ac:dyDescent="0.25">
      <c r="A48" s="183">
        <v>22</v>
      </c>
      <c r="B48" s="184" t="s">
        <v>203</v>
      </c>
      <c r="C48" s="186" t="s">
        <v>62</v>
      </c>
      <c r="D48" s="172" t="s">
        <v>404</v>
      </c>
      <c r="E48" s="185" t="s">
        <v>172</v>
      </c>
      <c r="F48" s="172" t="s">
        <v>65</v>
      </c>
      <c r="G48" s="185">
        <v>1841</v>
      </c>
      <c r="H48" s="12" t="s">
        <v>372</v>
      </c>
    </row>
    <row r="49" spans="1:8" ht="54" customHeight="1" x14ac:dyDescent="0.25">
      <c r="A49" s="183">
        <v>23</v>
      </c>
      <c r="B49" s="184" t="s">
        <v>63</v>
      </c>
      <c r="C49" s="186" t="s">
        <v>47</v>
      </c>
      <c r="D49" s="173" t="s">
        <v>402</v>
      </c>
      <c r="E49" s="185">
        <v>79</v>
      </c>
      <c r="F49" s="172">
        <v>65</v>
      </c>
      <c r="G49" s="12">
        <v>73</v>
      </c>
      <c r="H49" s="44" t="s">
        <v>378</v>
      </c>
    </row>
  </sheetData>
  <mergeCells count="27">
    <mergeCell ref="A38:H38"/>
    <mergeCell ref="A39:H39"/>
    <mergeCell ref="A41:H41"/>
    <mergeCell ref="A42:H42"/>
    <mergeCell ref="A44:H44"/>
    <mergeCell ref="A46:H46"/>
    <mergeCell ref="A24:H24"/>
    <mergeCell ref="A26:H26"/>
    <mergeCell ref="A27:H27"/>
    <mergeCell ref="A31:H31"/>
    <mergeCell ref="A33:H33"/>
    <mergeCell ref="A36:H36"/>
    <mergeCell ref="A10:H10"/>
    <mergeCell ref="A13:H13"/>
    <mergeCell ref="A14:H14"/>
    <mergeCell ref="A17:H17"/>
    <mergeCell ref="A21:H21"/>
    <mergeCell ref="K22:P22"/>
    <mergeCell ref="A3:H3"/>
    <mergeCell ref="A5:A8"/>
    <mergeCell ref="B5:B8"/>
    <mergeCell ref="C5:C8"/>
    <mergeCell ref="D5:D8"/>
    <mergeCell ref="E5:G6"/>
    <mergeCell ref="H5:H8"/>
    <mergeCell ref="E7:E8"/>
    <mergeCell ref="F7:G7"/>
  </mergeCells>
  <pageMargins left="0.7" right="0.7" top="0.75" bottom="0.75" header="0.3" footer="0.3"/>
  <pageSetup paperSize="9" scale="5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98" zoomScaleNormal="100" zoomScaleSheetLayoutView="98" workbookViewId="0">
      <pane ySplit="6" topLeftCell="A7" activePane="bottomLeft" state="frozen"/>
      <selection pane="bottomLeft" activeCell="K13" sqref="K13"/>
    </sheetView>
  </sheetViews>
  <sheetFormatPr defaultRowHeight="12.75" x14ac:dyDescent="0.2"/>
  <cols>
    <col min="1" max="1" width="9.140625" style="1"/>
    <col min="2" max="2" width="32.7109375" style="1" customWidth="1"/>
    <col min="3" max="3" width="16.5703125" style="1" customWidth="1"/>
    <col min="4" max="4" width="11.28515625" style="1" bestFit="1" customWidth="1"/>
    <col min="5" max="5" width="10.140625" style="1" bestFit="1" customWidth="1"/>
    <col min="6" max="6" width="18" style="1" customWidth="1"/>
    <col min="7" max="7" width="17.28515625" style="1" customWidth="1"/>
    <col min="8" max="8" width="42" style="6" customWidth="1"/>
    <col min="9" max="9" width="44.42578125" style="1" customWidth="1"/>
    <col min="10" max="10" width="20.5703125" style="1" customWidth="1"/>
    <col min="11" max="11" width="30.85546875" style="1" customWidth="1"/>
    <col min="12" max="16384" width="9.140625" style="1"/>
  </cols>
  <sheetData>
    <row r="1" spans="1:11" ht="15.75" x14ac:dyDescent="0.25">
      <c r="J1" s="16" t="s">
        <v>21</v>
      </c>
    </row>
    <row r="3" spans="1:11" ht="33.75" customHeight="1" x14ac:dyDescent="0.2">
      <c r="A3" s="130" t="s">
        <v>208</v>
      </c>
      <c r="B3" s="130"/>
      <c r="C3" s="130"/>
      <c r="D3" s="130"/>
      <c r="E3" s="130"/>
      <c r="F3" s="130"/>
      <c r="G3" s="130"/>
      <c r="H3" s="130"/>
      <c r="I3" s="130"/>
      <c r="J3" s="130"/>
    </row>
    <row r="4" spans="1:11" x14ac:dyDescent="0.2">
      <c r="A4" s="4"/>
    </row>
    <row r="5" spans="1:11" ht="119.25" customHeight="1" x14ac:dyDescent="0.2">
      <c r="A5" s="131" t="s">
        <v>0</v>
      </c>
      <c r="B5" s="131" t="s">
        <v>10</v>
      </c>
      <c r="C5" s="132" t="s">
        <v>11</v>
      </c>
      <c r="D5" s="131" t="s">
        <v>12</v>
      </c>
      <c r="E5" s="131"/>
      <c r="F5" s="131" t="s">
        <v>13</v>
      </c>
      <c r="G5" s="131"/>
      <c r="H5" s="131" t="s">
        <v>14</v>
      </c>
      <c r="I5" s="131"/>
      <c r="J5" s="131" t="s">
        <v>15</v>
      </c>
    </row>
    <row r="6" spans="1:11" ht="45" customHeight="1" x14ac:dyDescent="0.2">
      <c r="A6" s="131"/>
      <c r="B6" s="131"/>
      <c r="C6" s="133"/>
      <c r="D6" s="56" t="s">
        <v>16</v>
      </c>
      <c r="E6" s="56" t="s">
        <v>17</v>
      </c>
      <c r="F6" s="56" t="s">
        <v>16</v>
      </c>
      <c r="G6" s="56" t="s">
        <v>17</v>
      </c>
      <c r="H6" s="56" t="s">
        <v>18</v>
      </c>
      <c r="I6" s="56" t="s">
        <v>19</v>
      </c>
      <c r="J6" s="131"/>
    </row>
    <row r="7" spans="1:11" s="5" customFormat="1" x14ac:dyDescent="0.2">
      <c r="A7" s="56">
        <v>1</v>
      </c>
      <c r="B7" s="56">
        <v>2</v>
      </c>
      <c r="C7" s="56">
        <v>3</v>
      </c>
      <c r="D7" s="56">
        <v>4</v>
      </c>
      <c r="E7" s="56">
        <v>5</v>
      </c>
      <c r="F7" s="56">
        <v>6</v>
      </c>
      <c r="G7" s="56">
        <v>7</v>
      </c>
      <c r="H7" s="56">
        <v>8</v>
      </c>
      <c r="I7" s="56">
        <v>9</v>
      </c>
      <c r="J7" s="56">
        <v>10</v>
      </c>
    </row>
    <row r="8" spans="1:11" ht="12.75" customHeight="1" x14ac:dyDescent="0.2">
      <c r="A8" s="127" t="s">
        <v>189</v>
      </c>
      <c r="B8" s="128"/>
      <c r="C8" s="128"/>
      <c r="D8" s="128"/>
      <c r="E8" s="128"/>
      <c r="F8" s="128"/>
      <c r="G8" s="128"/>
      <c r="H8" s="128"/>
      <c r="I8" s="128"/>
      <c r="J8" s="129"/>
    </row>
    <row r="9" spans="1:11" x14ac:dyDescent="0.2">
      <c r="A9" s="134" t="s">
        <v>204</v>
      </c>
      <c r="B9" s="135"/>
      <c r="C9" s="135"/>
      <c r="D9" s="135"/>
      <c r="E9" s="135"/>
      <c r="F9" s="135"/>
      <c r="G9" s="135"/>
      <c r="H9" s="135"/>
      <c r="I9" s="135"/>
      <c r="J9" s="136"/>
    </row>
    <row r="10" spans="1:11" ht="129.75" customHeight="1" x14ac:dyDescent="0.2">
      <c r="A10" s="187" t="s">
        <v>128</v>
      </c>
      <c r="B10" s="184" t="s">
        <v>206</v>
      </c>
      <c r="C10" s="172" t="s">
        <v>207</v>
      </c>
      <c r="D10" s="46">
        <v>44927</v>
      </c>
      <c r="E10" s="46">
        <v>45291</v>
      </c>
      <c r="F10" s="46">
        <v>44927</v>
      </c>
      <c r="G10" s="46">
        <v>45291</v>
      </c>
      <c r="H10" s="47" t="s">
        <v>205</v>
      </c>
      <c r="I10" s="48" t="s">
        <v>383</v>
      </c>
      <c r="J10" s="48" t="s">
        <v>371</v>
      </c>
    </row>
    <row r="11" spans="1:11" ht="133.5" customHeight="1" x14ac:dyDescent="0.2">
      <c r="A11" s="187" t="s">
        <v>129</v>
      </c>
      <c r="B11" s="184" t="s">
        <v>174</v>
      </c>
      <c r="C11" s="172" t="s">
        <v>130</v>
      </c>
      <c r="D11" s="46">
        <v>44927</v>
      </c>
      <c r="E11" s="46">
        <v>45291</v>
      </c>
      <c r="F11" s="46">
        <v>44927</v>
      </c>
      <c r="G11" s="46">
        <v>45291</v>
      </c>
      <c r="H11" s="47" t="s">
        <v>209</v>
      </c>
      <c r="I11" s="48" t="s">
        <v>384</v>
      </c>
      <c r="J11" s="48" t="s">
        <v>371</v>
      </c>
    </row>
    <row r="12" spans="1:11" ht="24" customHeight="1" x14ac:dyDescent="0.2">
      <c r="A12" s="120" t="s">
        <v>210</v>
      </c>
      <c r="B12" s="120"/>
      <c r="C12" s="120"/>
      <c r="D12" s="120"/>
      <c r="E12" s="120"/>
      <c r="F12" s="120"/>
      <c r="G12" s="120"/>
      <c r="H12" s="120"/>
      <c r="I12" s="120"/>
      <c r="J12" s="120"/>
    </row>
    <row r="13" spans="1:11" ht="165.75" customHeight="1" x14ac:dyDescent="0.2">
      <c r="A13" s="188" t="s">
        <v>131</v>
      </c>
      <c r="B13" s="189" t="s">
        <v>173</v>
      </c>
      <c r="C13" s="172" t="s">
        <v>130</v>
      </c>
      <c r="D13" s="46">
        <v>44927</v>
      </c>
      <c r="E13" s="46">
        <v>45291</v>
      </c>
      <c r="F13" s="46">
        <v>44927</v>
      </c>
      <c r="G13" s="46">
        <v>45291</v>
      </c>
      <c r="H13" s="47" t="s">
        <v>175</v>
      </c>
      <c r="I13" s="190" t="s">
        <v>415</v>
      </c>
      <c r="J13" s="48" t="s">
        <v>371</v>
      </c>
      <c r="K13" s="191"/>
    </row>
    <row r="14" spans="1:11" ht="24.75" customHeight="1" x14ac:dyDescent="0.2">
      <c r="A14" s="137" t="s">
        <v>211</v>
      </c>
      <c r="B14" s="138"/>
      <c r="C14" s="138"/>
      <c r="D14" s="138"/>
      <c r="E14" s="138"/>
      <c r="F14" s="138"/>
      <c r="G14" s="138"/>
      <c r="H14" s="138"/>
      <c r="I14" s="138"/>
      <c r="J14" s="138"/>
    </row>
    <row r="15" spans="1:11" ht="84" customHeight="1" x14ac:dyDescent="0.2">
      <c r="A15" s="188">
        <v>4</v>
      </c>
      <c r="B15" s="189" t="s">
        <v>212</v>
      </c>
      <c r="C15" s="177" t="s">
        <v>132</v>
      </c>
      <c r="D15" s="46">
        <v>44927</v>
      </c>
      <c r="E15" s="46">
        <v>45291</v>
      </c>
      <c r="F15" s="42">
        <v>44927</v>
      </c>
      <c r="G15" s="42">
        <v>45291</v>
      </c>
      <c r="H15" s="49" t="s">
        <v>213</v>
      </c>
      <c r="I15" s="44" t="s">
        <v>416</v>
      </c>
      <c r="J15" s="12" t="s">
        <v>371</v>
      </c>
    </row>
    <row r="16" spans="1:11" x14ac:dyDescent="0.2">
      <c r="A16" s="117" t="s">
        <v>48</v>
      </c>
      <c r="B16" s="117"/>
      <c r="C16" s="117"/>
      <c r="D16" s="117"/>
      <c r="E16" s="117"/>
      <c r="F16" s="117"/>
      <c r="G16" s="117"/>
      <c r="H16" s="117"/>
      <c r="I16" s="117"/>
      <c r="J16" s="117"/>
    </row>
    <row r="17" spans="1:11" ht="89.25" x14ac:dyDescent="0.2">
      <c r="A17" s="172">
        <v>5</v>
      </c>
      <c r="B17" s="174" t="s">
        <v>176</v>
      </c>
      <c r="C17" s="177" t="s">
        <v>133</v>
      </c>
      <c r="D17" s="46">
        <v>44927</v>
      </c>
      <c r="E17" s="46">
        <v>45291</v>
      </c>
      <c r="F17" s="42">
        <v>44927</v>
      </c>
      <c r="G17" s="42">
        <v>45291</v>
      </c>
      <c r="H17" s="49" t="s">
        <v>177</v>
      </c>
      <c r="I17" s="44" t="s">
        <v>385</v>
      </c>
      <c r="J17" s="12" t="s">
        <v>371</v>
      </c>
    </row>
    <row r="18" spans="1:11" ht="112.5" customHeight="1" x14ac:dyDescent="0.2">
      <c r="A18" s="172">
        <v>6</v>
      </c>
      <c r="B18" s="174" t="s">
        <v>134</v>
      </c>
      <c r="C18" s="177" t="s">
        <v>150</v>
      </c>
      <c r="D18" s="46">
        <v>45005</v>
      </c>
      <c r="E18" s="46">
        <v>45019</v>
      </c>
      <c r="F18" s="42">
        <v>45005</v>
      </c>
      <c r="G18" s="42">
        <v>45020</v>
      </c>
      <c r="H18" s="49" t="s">
        <v>178</v>
      </c>
      <c r="I18" s="44" t="s">
        <v>417</v>
      </c>
      <c r="J18" s="44" t="s">
        <v>418</v>
      </c>
    </row>
    <row r="19" spans="1:11" ht="90" customHeight="1" x14ac:dyDescent="0.3">
      <c r="A19" s="172">
        <v>7</v>
      </c>
      <c r="B19" s="174" t="s">
        <v>214</v>
      </c>
      <c r="C19" s="177" t="s">
        <v>132</v>
      </c>
      <c r="D19" s="46">
        <v>44927</v>
      </c>
      <c r="E19" s="46">
        <v>45291</v>
      </c>
      <c r="F19" s="42">
        <v>44927</v>
      </c>
      <c r="G19" s="42">
        <v>45291</v>
      </c>
      <c r="H19" s="49" t="s">
        <v>215</v>
      </c>
      <c r="I19" s="44" t="s">
        <v>419</v>
      </c>
      <c r="J19" s="12" t="s">
        <v>371</v>
      </c>
      <c r="K19" s="192"/>
    </row>
    <row r="20" spans="1:11" x14ac:dyDescent="0.2">
      <c r="A20" s="117" t="s">
        <v>216</v>
      </c>
      <c r="B20" s="117"/>
      <c r="C20" s="117"/>
      <c r="D20" s="117"/>
      <c r="E20" s="117"/>
      <c r="F20" s="117"/>
      <c r="G20" s="117"/>
      <c r="H20" s="117"/>
      <c r="I20" s="117"/>
      <c r="J20" s="117"/>
    </row>
    <row r="21" spans="1:11" x14ac:dyDescent="0.2">
      <c r="A21" s="117" t="s">
        <v>217</v>
      </c>
      <c r="B21" s="117"/>
      <c r="C21" s="117"/>
      <c r="D21" s="117"/>
      <c r="E21" s="117"/>
      <c r="F21" s="117"/>
      <c r="G21" s="117"/>
      <c r="H21" s="117"/>
      <c r="I21" s="117"/>
      <c r="J21" s="117"/>
    </row>
    <row r="22" spans="1:11" ht="110.25" customHeight="1" x14ac:dyDescent="0.2">
      <c r="A22" s="172">
        <v>8</v>
      </c>
      <c r="B22" s="189" t="s">
        <v>135</v>
      </c>
      <c r="C22" s="168" t="s">
        <v>242</v>
      </c>
      <c r="D22" s="46">
        <v>45200</v>
      </c>
      <c r="E22" s="46">
        <v>45230</v>
      </c>
      <c r="F22" s="42">
        <v>45200</v>
      </c>
      <c r="G22" s="42">
        <v>45230</v>
      </c>
      <c r="H22" s="49" t="s">
        <v>218</v>
      </c>
      <c r="I22" s="44" t="s">
        <v>406</v>
      </c>
      <c r="J22" s="12" t="s">
        <v>371</v>
      </c>
    </row>
    <row r="23" spans="1:11" x14ac:dyDescent="0.2">
      <c r="A23" s="117" t="s">
        <v>53</v>
      </c>
      <c r="B23" s="117"/>
      <c r="C23" s="117"/>
      <c r="D23" s="117"/>
      <c r="E23" s="117"/>
      <c r="F23" s="117"/>
      <c r="G23" s="117"/>
      <c r="H23" s="117"/>
      <c r="I23" s="117"/>
      <c r="J23" s="117"/>
    </row>
    <row r="24" spans="1:11" ht="138" customHeight="1" x14ac:dyDescent="0.2">
      <c r="A24" s="172">
        <v>9</v>
      </c>
      <c r="B24" s="189" t="s">
        <v>219</v>
      </c>
      <c r="C24" s="168" t="s">
        <v>242</v>
      </c>
      <c r="D24" s="46">
        <v>44927</v>
      </c>
      <c r="E24" s="50">
        <v>45280</v>
      </c>
      <c r="F24" s="42">
        <v>44927</v>
      </c>
      <c r="G24" s="42">
        <v>45280</v>
      </c>
      <c r="H24" s="49" t="s">
        <v>220</v>
      </c>
      <c r="I24" s="44" t="s">
        <v>386</v>
      </c>
      <c r="J24" s="12" t="s">
        <v>371</v>
      </c>
    </row>
    <row r="25" spans="1:11" x14ac:dyDescent="0.2">
      <c r="A25" s="117" t="s">
        <v>54</v>
      </c>
      <c r="B25" s="117"/>
      <c r="C25" s="117"/>
      <c r="D25" s="117"/>
      <c r="E25" s="117"/>
      <c r="F25" s="117"/>
      <c r="G25" s="117"/>
      <c r="H25" s="117"/>
      <c r="I25" s="117"/>
      <c r="J25" s="117"/>
    </row>
    <row r="26" spans="1:11" ht="139.5" customHeight="1" x14ac:dyDescent="0.2">
      <c r="A26" s="172">
        <v>10</v>
      </c>
      <c r="B26" s="193" t="s">
        <v>136</v>
      </c>
      <c r="C26" s="168" t="s">
        <v>243</v>
      </c>
      <c r="D26" s="46">
        <v>44927</v>
      </c>
      <c r="E26" s="46">
        <v>45291</v>
      </c>
      <c r="F26" s="42">
        <v>44927</v>
      </c>
      <c r="G26" s="42">
        <v>45291</v>
      </c>
      <c r="H26" s="49" t="s">
        <v>179</v>
      </c>
      <c r="I26" s="44" t="s">
        <v>387</v>
      </c>
      <c r="J26" s="12" t="s">
        <v>371</v>
      </c>
    </row>
    <row r="27" spans="1:11" x14ac:dyDescent="0.2">
      <c r="A27" s="117" t="s">
        <v>55</v>
      </c>
      <c r="B27" s="117"/>
      <c r="C27" s="117"/>
      <c r="D27" s="117"/>
      <c r="E27" s="117"/>
      <c r="F27" s="117"/>
      <c r="G27" s="117"/>
      <c r="H27" s="117"/>
      <c r="I27" s="117"/>
      <c r="J27" s="117"/>
    </row>
    <row r="28" spans="1:11" ht="102" x14ac:dyDescent="0.2">
      <c r="A28" s="172">
        <v>11</v>
      </c>
      <c r="B28" s="189" t="s">
        <v>221</v>
      </c>
      <c r="C28" s="168" t="s">
        <v>244</v>
      </c>
      <c r="D28" s="46">
        <v>44927</v>
      </c>
      <c r="E28" s="46">
        <v>45291</v>
      </c>
      <c r="F28" s="42">
        <v>44927</v>
      </c>
      <c r="G28" s="42">
        <v>45291</v>
      </c>
      <c r="H28" s="49" t="s">
        <v>180</v>
      </c>
      <c r="I28" s="44" t="s">
        <v>420</v>
      </c>
      <c r="J28" s="12" t="s">
        <v>371</v>
      </c>
    </row>
    <row r="29" spans="1:11" x14ac:dyDescent="0.2">
      <c r="A29" s="117" t="s">
        <v>194</v>
      </c>
      <c r="B29" s="117"/>
      <c r="C29" s="117"/>
      <c r="D29" s="117"/>
      <c r="E29" s="117"/>
      <c r="F29" s="117"/>
      <c r="G29" s="117"/>
      <c r="H29" s="117"/>
      <c r="I29" s="117"/>
      <c r="J29" s="117"/>
    </row>
    <row r="30" spans="1:11" x14ac:dyDescent="0.2">
      <c r="A30" s="117" t="s">
        <v>57</v>
      </c>
      <c r="B30" s="117"/>
      <c r="C30" s="117"/>
      <c r="D30" s="117"/>
      <c r="E30" s="117"/>
      <c r="F30" s="117"/>
      <c r="G30" s="117"/>
      <c r="H30" s="117"/>
      <c r="I30" s="117"/>
      <c r="J30" s="117"/>
    </row>
    <row r="31" spans="1:11" ht="95.25" customHeight="1" x14ac:dyDescent="0.2">
      <c r="A31" s="188" t="s">
        <v>166</v>
      </c>
      <c r="B31" s="174" t="s">
        <v>222</v>
      </c>
      <c r="C31" s="186" t="s">
        <v>245</v>
      </c>
      <c r="D31" s="46">
        <v>44927</v>
      </c>
      <c r="E31" s="46">
        <v>45291</v>
      </c>
      <c r="F31" s="42">
        <v>44927</v>
      </c>
      <c r="G31" s="42">
        <v>45291</v>
      </c>
      <c r="H31" s="49" t="s">
        <v>223</v>
      </c>
      <c r="I31" s="44" t="s">
        <v>421</v>
      </c>
      <c r="J31" s="12" t="s">
        <v>371</v>
      </c>
    </row>
    <row r="32" spans="1:11" ht="76.5" x14ac:dyDescent="0.2">
      <c r="A32" s="188" t="s">
        <v>167</v>
      </c>
      <c r="B32" s="174" t="s">
        <v>224</v>
      </c>
      <c r="C32" s="186" t="s">
        <v>246</v>
      </c>
      <c r="D32" s="46">
        <v>44927</v>
      </c>
      <c r="E32" s="46">
        <v>45291</v>
      </c>
      <c r="F32" s="42">
        <v>44927</v>
      </c>
      <c r="G32" s="42">
        <v>45291</v>
      </c>
      <c r="H32" s="49" t="s">
        <v>225</v>
      </c>
      <c r="I32" s="44" t="s">
        <v>388</v>
      </c>
      <c r="J32" s="12" t="s">
        <v>371</v>
      </c>
    </row>
    <row r="33" spans="1:11" ht="201.75" customHeight="1" x14ac:dyDescent="0.2">
      <c r="A33" s="188" t="s">
        <v>137</v>
      </c>
      <c r="B33" s="174" t="s">
        <v>140</v>
      </c>
      <c r="C33" s="186" t="s">
        <v>247</v>
      </c>
      <c r="D33" s="194">
        <v>45200</v>
      </c>
      <c r="E33" s="46">
        <v>45291</v>
      </c>
      <c r="F33" s="42">
        <v>44938</v>
      </c>
      <c r="G33" s="42">
        <v>45043</v>
      </c>
      <c r="H33" s="49" t="s">
        <v>181</v>
      </c>
      <c r="I33" s="44" t="s">
        <v>389</v>
      </c>
      <c r="J33" s="12" t="s">
        <v>371</v>
      </c>
    </row>
    <row r="34" spans="1:11" ht="80.25" customHeight="1" x14ac:dyDescent="0.2">
      <c r="A34" s="188" t="s">
        <v>138</v>
      </c>
      <c r="B34" s="174" t="s">
        <v>142</v>
      </c>
      <c r="C34" s="186" t="s">
        <v>245</v>
      </c>
      <c r="D34" s="46">
        <v>44927</v>
      </c>
      <c r="E34" s="46">
        <v>45291</v>
      </c>
      <c r="F34" s="42">
        <v>44927</v>
      </c>
      <c r="G34" s="42">
        <v>45291</v>
      </c>
      <c r="H34" s="49" t="s">
        <v>182</v>
      </c>
      <c r="I34" s="44" t="s">
        <v>390</v>
      </c>
      <c r="J34" s="12" t="s">
        <v>371</v>
      </c>
    </row>
    <row r="35" spans="1:11" ht="66" customHeight="1" x14ac:dyDescent="0.2">
      <c r="A35" s="188" t="s">
        <v>139</v>
      </c>
      <c r="B35" s="174" t="s">
        <v>144</v>
      </c>
      <c r="C35" s="186" t="s">
        <v>245</v>
      </c>
      <c r="D35" s="46">
        <v>44927</v>
      </c>
      <c r="E35" s="46">
        <v>45291</v>
      </c>
      <c r="F35" s="42">
        <v>44927</v>
      </c>
      <c r="G35" s="42">
        <v>45291</v>
      </c>
      <c r="H35" s="49" t="s">
        <v>226</v>
      </c>
      <c r="I35" s="44" t="s">
        <v>391</v>
      </c>
      <c r="J35" s="12" t="s">
        <v>371</v>
      </c>
    </row>
    <row r="36" spans="1:11" ht="104.25" customHeight="1" x14ac:dyDescent="0.2">
      <c r="A36" s="188" t="s">
        <v>141</v>
      </c>
      <c r="B36" s="174" t="s">
        <v>146</v>
      </c>
      <c r="C36" s="186" t="s">
        <v>247</v>
      </c>
      <c r="D36" s="46">
        <v>44927</v>
      </c>
      <c r="E36" s="46">
        <v>45291</v>
      </c>
      <c r="F36" s="42">
        <v>44927</v>
      </c>
      <c r="G36" s="42">
        <v>45291</v>
      </c>
      <c r="H36" s="49" t="s">
        <v>183</v>
      </c>
      <c r="I36" s="44" t="s">
        <v>392</v>
      </c>
      <c r="J36" s="12" t="s">
        <v>371</v>
      </c>
    </row>
    <row r="37" spans="1:11" ht="195.75" customHeight="1" x14ac:dyDescent="0.25">
      <c r="A37" s="188" t="s">
        <v>143</v>
      </c>
      <c r="B37" s="174" t="s">
        <v>149</v>
      </c>
      <c r="C37" s="172" t="s">
        <v>150</v>
      </c>
      <c r="D37" s="46">
        <v>44927</v>
      </c>
      <c r="E37" s="46">
        <v>45291</v>
      </c>
      <c r="F37" s="42">
        <v>44927</v>
      </c>
      <c r="G37" s="42">
        <v>45291</v>
      </c>
      <c r="H37" s="49" t="s">
        <v>184</v>
      </c>
      <c r="I37" s="44" t="s">
        <v>422</v>
      </c>
      <c r="J37" s="12" t="s">
        <v>371</v>
      </c>
      <c r="K37" s="195"/>
    </row>
    <row r="38" spans="1:11" ht="124.5" customHeight="1" x14ac:dyDescent="0.2">
      <c r="A38" s="188" t="s">
        <v>145</v>
      </c>
      <c r="B38" s="174" t="s">
        <v>152</v>
      </c>
      <c r="C38" s="172" t="s">
        <v>245</v>
      </c>
      <c r="D38" s="46">
        <v>44927</v>
      </c>
      <c r="E38" s="46">
        <v>45291</v>
      </c>
      <c r="F38" s="42">
        <v>44927</v>
      </c>
      <c r="G38" s="42">
        <v>45291</v>
      </c>
      <c r="H38" s="49" t="s">
        <v>184</v>
      </c>
      <c r="I38" s="44" t="s">
        <v>393</v>
      </c>
      <c r="J38" s="12" t="s">
        <v>371</v>
      </c>
    </row>
    <row r="39" spans="1:11" ht="206.25" customHeight="1" x14ac:dyDescent="0.2">
      <c r="A39" s="188" t="s">
        <v>147</v>
      </c>
      <c r="B39" s="174" t="s">
        <v>227</v>
      </c>
      <c r="C39" s="172" t="s">
        <v>245</v>
      </c>
      <c r="D39" s="46">
        <v>44927</v>
      </c>
      <c r="E39" s="46">
        <v>45291</v>
      </c>
      <c r="F39" s="42">
        <v>44927</v>
      </c>
      <c r="G39" s="42">
        <v>45291</v>
      </c>
      <c r="H39" s="49" t="s">
        <v>184</v>
      </c>
      <c r="I39" s="44" t="s">
        <v>394</v>
      </c>
      <c r="J39" s="12" t="s">
        <v>371</v>
      </c>
    </row>
    <row r="40" spans="1:11" ht="129.75" customHeight="1" x14ac:dyDescent="0.2">
      <c r="A40" s="188" t="s">
        <v>148</v>
      </c>
      <c r="B40" s="174" t="s">
        <v>228</v>
      </c>
      <c r="C40" s="172" t="s">
        <v>245</v>
      </c>
      <c r="D40" s="46">
        <v>44927</v>
      </c>
      <c r="E40" s="46">
        <v>45291</v>
      </c>
      <c r="F40" s="42">
        <v>44927</v>
      </c>
      <c r="G40" s="42">
        <v>45291</v>
      </c>
      <c r="H40" s="49" t="s">
        <v>184</v>
      </c>
      <c r="I40" s="44" t="s">
        <v>395</v>
      </c>
      <c r="J40" s="12" t="s">
        <v>371</v>
      </c>
    </row>
    <row r="41" spans="1:11" ht="60" customHeight="1" x14ac:dyDescent="0.2">
      <c r="A41" s="188" t="s">
        <v>151</v>
      </c>
      <c r="B41" s="174" t="s">
        <v>158</v>
      </c>
      <c r="C41" s="172" t="s">
        <v>159</v>
      </c>
      <c r="D41" s="42">
        <v>44927</v>
      </c>
      <c r="E41" s="42">
        <v>45291</v>
      </c>
      <c r="F41" s="42">
        <v>45170</v>
      </c>
      <c r="G41" s="42">
        <v>45291</v>
      </c>
      <c r="H41" s="49" t="s">
        <v>185</v>
      </c>
      <c r="I41" s="44" t="s">
        <v>396</v>
      </c>
      <c r="J41" s="12" t="s">
        <v>371</v>
      </c>
    </row>
    <row r="42" spans="1:11" ht="162.75" customHeight="1" x14ac:dyDescent="0.2">
      <c r="A42" s="188" t="s">
        <v>153</v>
      </c>
      <c r="B42" s="174" t="s">
        <v>229</v>
      </c>
      <c r="C42" s="172" t="s">
        <v>230</v>
      </c>
      <c r="D42" s="42">
        <v>45134</v>
      </c>
      <c r="E42" s="42">
        <v>45291</v>
      </c>
      <c r="F42" s="42">
        <v>45134</v>
      </c>
      <c r="G42" s="42">
        <v>45291</v>
      </c>
      <c r="H42" s="49" t="s">
        <v>231</v>
      </c>
      <c r="I42" s="44" t="s">
        <v>380</v>
      </c>
      <c r="J42" s="44" t="s">
        <v>381</v>
      </c>
    </row>
    <row r="43" spans="1:11" x14ac:dyDescent="0.2">
      <c r="A43" s="117" t="s">
        <v>232</v>
      </c>
      <c r="B43" s="117"/>
      <c r="C43" s="117"/>
      <c r="D43" s="117"/>
      <c r="E43" s="117"/>
      <c r="F43" s="117"/>
      <c r="G43" s="117"/>
      <c r="H43" s="117"/>
      <c r="I43" s="117"/>
      <c r="J43" s="117"/>
    </row>
    <row r="44" spans="1:11" x14ac:dyDescent="0.2">
      <c r="A44" s="117" t="s">
        <v>59</v>
      </c>
      <c r="B44" s="117"/>
      <c r="C44" s="117"/>
      <c r="D44" s="117"/>
      <c r="E44" s="117"/>
      <c r="F44" s="117"/>
      <c r="G44" s="117"/>
      <c r="H44" s="117"/>
      <c r="I44" s="117"/>
      <c r="J44" s="117"/>
    </row>
    <row r="45" spans="1:11" ht="101.25" customHeight="1" x14ac:dyDescent="0.2">
      <c r="A45" s="188" t="s">
        <v>154</v>
      </c>
      <c r="B45" s="174" t="s">
        <v>233</v>
      </c>
      <c r="C45" s="186" t="s">
        <v>248</v>
      </c>
      <c r="D45" s="46">
        <v>44927</v>
      </c>
      <c r="E45" s="46">
        <v>45169</v>
      </c>
      <c r="F45" s="42">
        <v>44927</v>
      </c>
      <c r="G45" s="42">
        <v>45169</v>
      </c>
      <c r="H45" s="49" t="s">
        <v>234</v>
      </c>
      <c r="I45" s="44" t="s">
        <v>397</v>
      </c>
      <c r="J45" s="12" t="s">
        <v>371</v>
      </c>
    </row>
    <row r="46" spans="1:11" x14ac:dyDescent="0.2">
      <c r="A46" s="117" t="s">
        <v>161</v>
      </c>
      <c r="B46" s="117"/>
      <c r="C46" s="117"/>
      <c r="D46" s="117"/>
      <c r="E46" s="117"/>
      <c r="F46" s="117"/>
      <c r="G46" s="117"/>
      <c r="H46" s="117"/>
      <c r="I46" s="117"/>
      <c r="J46" s="117"/>
    </row>
    <row r="47" spans="1:11" ht="99.75" customHeight="1" x14ac:dyDescent="0.2">
      <c r="A47" s="188" t="s">
        <v>155</v>
      </c>
      <c r="B47" s="174" t="s">
        <v>235</v>
      </c>
      <c r="C47" s="186" t="s">
        <v>248</v>
      </c>
      <c r="D47" s="46">
        <v>44927</v>
      </c>
      <c r="E47" s="46">
        <v>45291</v>
      </c>
      <c r="F47" s="42">
        <v>44927</v>
      </c>
      <c r="G47" s="42">
        <v>45291</v>
      </c>
      <c r="H47" s="49" t="s">
        <v>236</v>
      </c>
      <c r="I47" s="44" t="s">
        <v>398</v>
      </c>
      <c r="J47" s="12" t="s">
        <v>371</v>
      </c>
    </row>
    <row r="48" spans="1:11" ht="103.5" customHeight="1" x14ac:dyDescent="0.2">
      <c r="A48" s="188" t="s">
        <v>156</v>
      </c>
      <c r="B48" s="174" t="s">
        <v>237</v>
      </c>
      <c r="C48" s="186" t="s">
        <v>248</v>
      </c>
      <c r="D48" s="46">
        <v>44927</v>
      </c>
      <c r="E48" s="46">
        <v>45291</v>
      </c>
      <c r="F48" s="42">
        <v>44927</v>
      </c>
      <c r="G48" s="42">
        <v>45291</v>
      </c>
      <c r="H48" s="49" t="s">
        <v>238</v>
      </c>
      <c r="I48" s="51" t="s">
        <v>405</v>
      </c>
      <c r="J48" s="52" t="s">
        <v>371</v>
      </c>
    </row>
    <row r="49" spans="1:11" x14ac:dyDescent="0.2">
      <c r="A49" s="117" t="s">
        <v>163</v>
      </c>
      <c r="B49" s="117"/>
      <c r="C49" s="117"/>
      <c r="D49" s="117"/>
      <c r="E49" s="117"/>
      <c r="F49" s="117"/>
      <c r="G49" s="117"/>
      <c r="H49" s="117"/>
      <c r="I49" s="117"/>
      <c r="J49" s="117"/>
    </row>
    <row r="50" spans="1:11" ht="109.5" customHeight="1" x14ac:dyDescent="0.3">
      <c r="A50" s="188" t="s">
        <v>157</v>
      </c>
      <c r="B50" s="180" t="s">
        <v>239</v>
      </c>
      <c r="C50" s="172" t="s">
        <v>249</v>
      </c>
      <c r="D50" s="46">
        <v>44927</v>
      </c>
      <c r="E50" s="46">
        <v>45291</v>
      </c>
      <c r="F50" s="42">
        <v>44927</v>
      </c>
      <c r="G50" s="42">
        <v>45291</v>
      </c>
      <c r="H50" s="49" t="s">
        <v>240</v>
      </c>
      <c r="I50" s="44" t="s">
        <v>423</v>
      </c>
      <c r="J50" s="12" t="s">
        <v>371</v>
      </c>
      <c r="K50" s="196"/>
    </row>
    <row r="51" spans="1:11" ht="89.25" customHeight="1" x14ac:dyDescent="0.2">
      <c r="A51" s="188" t="s">
        <v>160</v>
      </c>
      <c r="B51" s="180" t="s">
        <v>164</v>
      </c>
      <c r="C51" s="186" t="s">
        <v>250</v>
      </c>
      <c r="D51" s="46">
        <v>44927</v>
      </c>
      <c r="E51" s="46">
        <v>45291</v>
      </c>
      <c r="F51" s="42">
        <v>44927</v>
      </c>
      <c r="G51" s="42">
        <v>45291</v>
      </c>
      <c r="H51" s="49" t="s">
        <v>241</v>
      </c>
      <c r="I51" s="44" t="s">
        <v>399</v>
      </c>
      <c r="J51" s="12" t="s">
        <v>371</v>
      </c>
    </row>
    <row r="52" spans="1:11" ht="142.5" customHeight="1" x14ac:dyDescent="0.2">
      <c r="A52" s="188" t="s">
        <v>162</v>
      </c>
      <c r="B52" s="180" t="s">
        <v>165</v>
      </c>
      <c r="C52" s="186" t="s">
        <v>251</v>
      </c>
      <c r="D52" s="46">
        <v>44927</v>
      </c>
      <c r="E52" s="46">
        <v>45291</v>
      </c>
      <c r="F52" s="42">
        <v>44927</v>
      </c>
      <c r="G52" s="42">
        <v>45291</v>
      </c>
      <c r="H52" s="49" t="s">
        <v>186</v>
      </c>
      <c r="I52" s="44" t="s">
        <v>400</v>
      </c>
      <c r="J52" s="12" t="s">
        <v>371</v>
      </c>
    </row>
  </sheetData>
  <mergeCells count="24">
    <mergeCell ref="A43:J43"/>
    <mergeCell ref="A44:J44"/>
    <mergeCell ref="A46:J46"/>
    <mergeCell ref="A49:J49"/>
    <mergeCell ref="A21:J21"/>
    <mergeCell ref="A23:J23"/>
    <mergeCell ref="A25:J25"/>
    <mergeCell ref="A27:J27"/>
    <mergeCell ref="A29:J29"/>
    <mergeCell ref="A30:J30"/>
    <mergeCell ref="A8:J8"/>
    <mergeCell ref="A9:J9"/>
    <mergeCell ref="A12:J12"/>
    <mergeCell ref="A14:J14"/>
    <mergeCell ref="A16:J16"/>
    <mergeCell ref="A20:J20"/>
    <mergeCell ref="A3:J3"/>
    <mergeCell ref="A5:A6"/>
    <mergeCell ref="B5:B6"/>
    <mergeCell ref="C5:C6"/>
    <mergeCell ref="D5:E5"/>
    <mergeCell ref="F5:G5"/>
    <mergeCell ref="H5:I5"/>
    <mergeCell ref="J5:J6"/>
  </mergeCell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tabSelected="1" view="pageBreakPreview" zoomScale="85" zoomScaleNormal="100" zoomScaleSheetLayoutView="85" workbookViewId="0">
      <pane ySplit="5" topLeftCell="A243" activePane="bottomLeft" state="frozen"/>
      <selection pane="bottomLeft" activeCell="M109" sqref="M109"/>
    </sheetView>
  </sheetViews>
  <sheetFormatPr defaultRowHeight="15" x14ac:dyDescent="0.25"/>
  <cols>
    <col min="1" max="1" width="17.7109375" customWidth="1"/>
    <col min="2" max="2" width="26.140625" customWidth="1"/>
    <col min="3" max="3" width="22" customWidth="1"/>
    <col min="4" max="4" width="18.7109375" customWidth="1"/>
    <col min="5" max="5" width="17.140625" customWidth="1"/>
    <col min="6" max="6" width="17.42578125" customWidth="1"/>
  </cols>
  <sheetData>
    <row r="1" spans="1:7" ht="15.75" x14ac:dyDescent="0.25">
      <c r="F1" s="17" t="s">
        <v>35</v>
      </c>
    </row>
    <row r="3" spans="1:7" ht="30" customHeight="1" x14ac:dyDescent="0.25">
      <c r="A3" s="141" t="s">
        <v>277</v>
      </c>
      <c r="B3" s="142"/>
      <c r="C3" s="142"/>
      <c r="D3" s="142"/>
      <c r="E3" s="142"/>
      <c r="F3" s="142"/>
    </row>
    <row r="5" spans="1:7" ht="51" x14ac:dyDescent="0.25">
      <c r="A5" s="13" t="s">
        <v>22</v>
      </c>
      <c r="B5" s="13" t="s">
        <v>187</v>
      </c>
      <c r="C5" s="13" t="s">
        <v>23</v>
      </c>
      <c r="D5" s="13" t="s">
        <v>278</v>
      </c>
      <c r="E5" s="13" t="s">
        <v>279</v>
      </c>
      <c r="F5" s="13" t="s">
        <v>25</v>
      </c>
      <c r="G5" s="14"/>
    </row>
    <row r="6" spans="1:7" x14ac:dyDescent="0.25">
      <c r="A6" s="13">
        <v>1</v>
      </c>
      <c r="B6" s="13">
        <v>2</v>
      </c>
      <c r="C6" s="13">
        <v>3</v>
      </c>
      <c r="D6" s="13">
        <v>4</v>
      </c>
      <c r="E6" s="13">
        <v>5</v>
      </c>
      <c r="F6" s="13">
        <v>6</v>
      </c>
    </row>
    <row r="7" spans="1:7" x14ac:dyDescent="0.25">
      <c r="A7" s="143" t="s">
        <v>24</v>
      </c>
      <c r="B7" s="143" t="s">
        <v>66</v>
      </c>
      <c r="C7" s="21" t="s">
        <v>168</v>
      </c>
      <c r="D7" s="22">
        <v>410353.7</v>
      </c>
      <c r="E7" s="22">
        <v>378015.8</v>
      </c>
      <c r="F7" s="22">
        <v>369159.8</v>
      </c>
    </row>
    <row r="8" spans="1:7" x14ac:dyDescent="0.25">
      <c r="A8" s="143"/>
      <c r="B8" s="143"/>
      <c r="C8" s="23" t="s">
        <v>169</v>
      </c>
      <c r="D8" s="22"/>
      <c r="E8" s="22"/>
      <c r="F8" s="22"/>
    </row>
    <row r="9" spans="1:7" x14ac:dyDescent="0.25">
      <c r="A9" s="143"/>
      <c r="B9" s="143"/>
      <c r="C9" s="23" t="s">
        <v>252</v>
      </c>
      <c r="D9" s="22">
        <v>3855.6</v>
      </c>
      <c r="E9" s="22">
        <v>329</v>
      </c>
      <c r="F9" s="22">
        <v>328.9</v>
      </c>
    </row>
    <row r="10" spans="1:7" ht="25.5" x14ac:dyDescent="0.25">
      <c r="A10" s="143"/>
      <c r="B10" s="143"/>
      <c r="C10" s="23" t="s">
        <v>253</v>
      </c>
      <c r="D10" s="22">
        <v>11613.9</v>
      </c>
      <c r="E10" s="22">
        <v>11513.3</v>
      </c>
      <c r="F10" s="22">
        <v>8210.2000000000007</v>
      </c>
    </row>
    <row r="11" spans="1:7" x14ac:dyDescent="0.25">
      <c r="A11" s="143"/>
      <c r="B11" s="143"/>
      <c r="C11" s="23" t="s">
        <v>170</v>
      </c>
      <c r="D11" s="22">
        <v>394884.2</v>
      </c>
      <c r="E11" s="22">
        <v>366173.5</v>
      </c>
      <c r="F11" s="22">
        <v>360620.7</v>
      </c>
    </row>
    <row r="12" spans="1:7" ht="25.5" x14ac:dyDescent="0.25">
      <c r="A12" s="143"/>
      <c r="B12" s="143"/>
      <c r="C12" s="23" t="s">
        <v>171</v>
      </c>
      <c r="D12" s="22">
        <v>0</v>
      </c>
      <c r="E12" s="22">
        <v>0</v>
      </c>
      <c r="F12" s="22"/>
    </row>
    <row r="13" spans="1:7" x14ac:dyDescent="0.25">
      <c r="A13" s="140" t="s">
        <v>20</v>
      </c>
      <c r="B13" s="140" t="s">
        <v>67</v>
      </c>
      <c r="C13" s="24" t="s">
        <v>168</v>
      </c>
      <c r="D13" s="25">
        <v>42327.4</v>
      </c>
      <c r="E13" s="25">
        <v>42445</v>
      </c>
      <c r="F13" s="25">
        <v>41769</v>
      </c>
    </row>
    <row r="14" spans="1:7" x14ac:dyDescent="0.25">
      <c r="A14" s="140"/>
      <c r="B14" s="140"/>
      <c r="C14" s="26" t="s">
        <v>169</v>
      </c>
      <c r="D14" s="25"/>
      <c r="E14" s="25"/>
      <c r="F14" s="25"/>
    </row>
    <row r="15" spans="1:7" x14ac:dyDescent="0.25">
      <c r="A15" s="140"/>
      <c r="B15" s="140"/>
      <c r="C15" s="26" t="s">
        <v>252</v>
      </c>
      <c r="D15" s="25">
        <v>3850</v>
      </c>
      <c r="E15" s="25">
        <v>274.2</v>
      </c>
      <c r="F15" s="25">
        <v>274.2</v>
      </c>
    </row>
    <row r="16" spans="1:7" ht="25.5" x14ac:dyDescent="0.25">
      <c r="A16" s="140"/>
      <c r="B16" s="140"/>
      <c r="C16" s="26" t="s">
        <v>253</v>
      </c>
      <c r="D16" s="25">
        <v>1150</v>
      </c>
      <c r="E16" s="25">
        <v>106.6</v>
      </c>
      <c r="F16" s="25">
        <v>106.6</v>
      </c>
    </row>
    <row r="17" spans="1:6" x14ac:dyDescent="0.25">
      <c r="A17" s="140"/>
      <c r="B17" s="140"/>
      <c r="C17" s="26" t="s">
        <v>170</v>
      </c>
      <c r="D17" s="25">
        <v>37327.4</v>
      </c>
      <c r="E17" s="25">
        <v>42064.1</v>
      </c>
      <c r="F17" s="25">
        <v>41388.199999999997</v>
      </c>
    </row>
    <row r="18" spans="1:6" ht="25.5" x14ac:dyDescent="0.25">
      <c r="A18" s="140"/>
      <c r="B18" s="140"/>
      <c r="C18" s="26" t="s">
        <v>171</v>
      </c>
      <c r="D18" s="25">
        <v>0</v>
      </c>
      <c r="E18" s="25">
        <v>0</v>
      </c>
      <c r="F18" s="25">
        <v>0</v>
      </c>
    </row>
    <row r="19" spans="1:6" x14ac:dyDescent="0.25">
      <c r="A19" s="139" t="s">
        <v>68</v>
      </c>
      <c r="B19" s="139" t="s">
        <v>205</v>
      </c>
      <c r="C19" s="20" t="s">
        <v>168</v>
      </c>
      <c r="D19" s="19">
        <v>980</v>
      </c>
      <c r="E19" s="19">
        <v>389.2</v>
      </c>
      <c r="F19" s="19">
        <v>389.1</v>
      </c>
    </row>
    <row r="20" spans="1:6" x14ac:dyDescent="0.25">
      <c r="A20" s="139"/>
      <c r="B20" s="139"/>
      <c r="C20" s="18" t="s">
        <v>169</v>
      </c>
      <c r="D20" s="19"/>
      <c r="E20" s="19"/>
      <c r="F20" s="19"/>
    </row>
    <row r="21" spans="1:6" x14ac:dyDescent="0.25">
      <c r="A21" s="139"/>
      <c r="B21" s="139"/>
      <c r="C21" s="18" t="s">
        <v>252</v>
      </c>
      <c r="D21" s="19">
        <v>0</v>
      </c>
      <c r="E21" s="19">
        <v>0</v>
      </c>
      <c r="F21" s="19">
        <v>0</v>
      </c>
    </row>
    <row r="22" spans="1:6" ht="25.5" x14ac:dyDescent="0.25">
      <c r="A22" s="139"/>
      <c r="B22" s="139"/>
      <c r="C22" s="18" t="s">
        <v>253</v>
      </c>
      <c r="D22" s="19">
        <v>0</v>
      </c>
      <c r="E22" s="19">
        <v>0</v>
      </c>
      <c r="F22" s="19">
        <v>0</v>
      </c>
    </row>
    <row r="23" spans="1:6" x14ac:dyDescent="0.25">
      <c r="A23" s="139"/>
      <c r="B23" s="139"/>
      <c r="C23" s="18" t="s">
        <v>170</v>
      </c>
      <c r="D23" s="19">
        <v>980</v>
      </c>
      <c r="E23" s="19">
        <v>389.2</v>
      </c>
      <c r="F23" s="19">
        <v>389.1</v>
      </c>
    </row>
    <row r="24" spans="1:6" ht="25.5" x14ac:dyDescent="0.25">
      <c r="A24" s="139"/>
      <c r="B24" s="139"/>
      <c r="C24" s="18" t="s">
        <v>171</v>
      </c>
      <c r="D24" s="19">
        <v>0</v>
      </c>
      <c r="E24" s="19">
        <v>0</v>
      </c>
      <c r="F24" s="19">
        <v>0</v>
      </c>
    </row>
    <row r="25" spans="1:6" x14ac:dyDescent="0.25">
      <c r="A25" s="139" t="s">
        <v>69</v>
      </c>
      <c r="B25" s="139" t="s">
        <v>70</v>
      </c>
      <c r="C25" s="20" t="s">
        <v>168</v>
      </c>
      <c r="D25" s="19">
        <v>4511.3</v>
      </c>
      <c r="E25" s="19">
        <v>620.5</v>
      </c>
      <c r="F25" s="19">
        <v>580.4</v>
      </c>
    </row>
    <row r="26" spans="1:6" x14ac:dyDescent="0.25">
      <c r="A26" s="139"/>
      <c r="B26" s="139"/>
      <c r="C26" s="18" t="s">
        <v>169</v>
      </c>
      <c r="D26" s="19"/>
      <c r="E26" s="19"/>
      <c r="F26" s="19"/>
    </row>
    <row r="27" spans="1:6" x14ac:dyDescent="0.25">
      <c r="A27" s="139"/>
      <c r="B27" s="139"/>
      <c r="C27" s="18" t="s">
        <v>252</v>
      </c>
      <c r="D27" s="19">
        <v>0</v>
      </c>
      <c r="E27" s="19">
        <v>0</v>
      </c>
      <c r="F27" s="19">
        <v>0</v>
      </c>
    </row>
    <row r="28" spans="1:6" ht="25.5" x14ac:dyDescent="0.25">
      <c r="A28" s="139"/>
      <c r="B28" s="139"/>
      <c r="C28" s="18" t="s">
        <v>253</v>
      </c>
      <c r="D28" s="19">
        <v>0</v>
      </c>
      <c r="E28" s="19">
        <v>0</v>
      </c>
      <c r="F28" s="19">
        <v>0</v>
      </c>
    </row>
    <row r="29" spans="1:6" x14ac:dyDescent="0.25">
      <c r="A29" s="139"/>
      <c r="B29" s="139"/>
      <c r="C29" s="18" t="s">
        <v>170</v>
      </c>
      <c r="D29" s="19">
        <v>4511.3</v>
      </c>
      <c r="E29" s="19">
        <v>620.5</v>
      </c>
      <c r="F29" s="19">
        <v>580.4</v>
      </c>
    </row>
    <row r="30" spans="1:6" ht="25.5" x14ac:dyDescent="0.25">
      <c r="A30" s="139"/>
      <c r="B30" s="139"/>
      <c r="C30" s="18" t="s">
        <v>171</v>
      </c>
      <c r="D30" s="19">
        <v>0</v>
      </c>
      <c r="E30" s="19">
        <v>0</v>
      </c>
      <c r="F30" s="19">
        <v>0</v>
      </c>
    </row>
    <row r="31" spans="1:6" x14ac:dyDescent="0.25">
      <c r="A31" s="139" t="s">
        <v>71</v>
      </c>
      <c r="B31" s="139" t="s">
        <v>72</v>
      </c>
      <c r="C31" s="20" t="s">
        <v>168</v>
      </c>
      <c r="D31" s="19">
        <v>600</v>
      </c>
      <c r="E31" s="19">
        <v>240.6</v>
      </c>
      <c r="F31" s="19">
        <v>240.6</v>
      </c>
    </row>
    <row r="32" spans="1:6" x14ac:dyDescent="0.25">
      <c r="A32" s="139"/>
      <c r="B32" s="139"/>
      <c r="C32" s="18" t="s">
        <v>169</v>
      </c>
      <c r="D32" s="19"/>
      <c r="E32" s="19"/>
      <c r="F32" s="19"/>
    </row>
    <row r="33" spans="1:7" x14ac:dyDescent="0.25">
      <c r="A33" s="139"/>
      <c r="B33" s="139"/>
      <c r="C33" s="18" t="s">
        <v>252</v>
      </c>
      <c r="D33" s="19">
        <v>0</v>
      </c>
      <c r="E33" s="19">
        <v>0</v>
      </c>
      <c r="F33" s="19">
        <v>0</v>
      </c>
    </row>
    <row r="34" spans="1:7" ht="25.5" x14ac:dyDescent="0.25">
      <c r="A34" s="139"/>
      <c r="B34" s="139"/>
      <c r="C34" s="18" t="s">
        <v>253</v>
      </c>
      <c r="D34" s="19">
        <v>0</v>
      </c>
      <c r="E34" s="19">
        <v>0</v>
      </c>
      <c r="F34" s="19">
        <v>0</v>
      </c>
    </row>
    <row r="35" spans="1:7" x14ac:dyDescent="0.25">
      <c r="A35" s="139"/>
      <c r="B35" s="139"/>
      <c r="C35" s="18" t="s">
        <v>170</v>
      </c>
      <c r="D35" s="19">
        <v>600</v>
      </c>
      <c r="E35" s="19">
        <v>240.6</v>
      </c>
      <c r="F35" s="19">
        <v>240.6</v>
      </c>
    </row>
    <row r="36" spans="1:7" ht="25.5" x14ac:dyDescent="0.25">
      <c r="A36" s="139"/>
      <c r="B36" s="139"/>
      <c r="C36" s="18" t="s">
        <v>171</v>
      </c>
      <c r="D36" s="19">
        <v>0</v>
      </c>
      <c r="E36" s="19">
        <v>0</v>
      </c>
      <c r="F36" s="19">
        <v>0</v>
      </c>
      <c r="G36" s="8"/>
    </row>
    <row r="37" spans="1:7" x14ac:dyDescent="0.25">
      <c r="A37" s="139" t="s">
        <v>73</v>
      </c>
      <c r="B37" s="139" t="s">
        <v>254</v>
      </c>
      <c r="C37" s="20" t="s">
        <v>168</v>
      </c>
      <c r="D37" s="19">
        <v>27524.2</v>
      </c>
      <c r="E37" s="19">
        <v>29533.599999999999</v>
      </c>
      <c r="F37" s="19">
        <v>29395</v>
      </c>
    </row>
    <row r="38" spans="1:7" x14ac:dyDescent="0.25">
      <c r="A38" s="139"/>
      <c r="B38" s="139"/>
      <c r="C38" s="18" t="s">
        <v>169</v>
      </c>
      <c r="D38" s="19"/>
      <c r="E38" s="19"/>
      <c r="F38" s="19"/>
    </row>
    <row r="39" spans="1:7" x14ac:dyDescent="0.25">
      <c r="A39" s="139"/>
      <c r="B39" s="139"/>
      <c r="C39" s="18" t="s">
        <v>252</v>
      </c>
      <c r="D39" s="19">
        <v>0</v>
      </c>
      <c r="E39" s="19">
        <v>0</v>
      </c>
      <c r="F39" s="19">
        <v>0</v>
      </c>
    </row>
    <row r="40" spans="1:7" ht="25.5" x14ac:dyDescent="0.25">
      <c r="A40" s="139"/>
      <c r="B40" s="139"/>
      <c r="C40" s="18" t="s">
        <v>253</v>
      </c>
      <c r="D40" s="19">
        <v>0</v>
      </c>
      <c r="E40" s="19">
        <v>0</v>
      </c>
      <c r="F40" s="19">
        <v>0</v>
      </c>
    </row>
    <row r="41" spans="1:7" x14ac:dyDescent="0.25">
      <c r="A41" s="139"/>
      <c r="B41" s="139"/>
      <c r="C41" s="18" t="s">
        <v>170</v>
      </c>
      <c r="D41" s="19">
        <v>27524.2</v>
      </c>
      <c r="E41" s="19">
        <v>29533.599999999999</v>
      </c>
      <c r="F41" s="19">
        <v>29395</v>
      </c>
    </row>
    <row r="42" spans="1:7" ht="25.5" x14ac:dyDescent="0.25">
      <c r="A42" s="139"/>
      <c r="B42" s="139"/>
      <c r="C42" s="18" t="s">
        <v>171</v>
      </c>
      <c r="D42" s="19">
        <v>0</v>
      </c>
      <c r="E42" s="19">
        <v>0</v>
      </c>
      <c r="F42" s="19">
        <v>0</v>
      </c>
    </row>
    <row r="43" spans="1:7" x14ac:dyDescent="0.25">
      <c r="A43" s="139" t="s">
        <v>74</v>
      </c>
      <c r="B43" s="139" t="s">
        <v>75</v>
      </c>
      <c r="C43" s="20" t="s">
        <v>168</v>
      </c>
      <c r="D43" s="19">
        <v>3662</v>
      </c>
      <c r="E43" s="19">
        <v>8421</v>
      </c>
      <c r="F43" s="19">
        <v>7930.6</v>
      </c>
    </row>
    <row r="44" spans="1:7" x14ac:dyDescent="0.25">
      <c r="A44" s="139"/>
      <c r="B44" s="139"/>
      <c r="C44" s="18" t="s">
        <v>169</v>
      </c>
      <c r="D44" s="19"/>
      <c r="E44" s="19"/>
      <c r="F44" s="19"/>
    </row>
    <row r="45" spans="1:7" x14ac:dyDescent="0.25">
      <c r="A45" s="139"/>
      <c r="B45" s="139"/>
      <c r="C45" s="18" t="s">
        <v>252</v>
      </c>
      <c r="D45" s="19">
        <v>0</v>
      </c>
      <c r="E45" s="19">
        <v>0</v>
      </c>
      <c r="F45" s="19">
        <v>0</v>
      </c>
    </row>
    <row r="46" spans="1:7" ht="25.5" x14ac:dyDescent="0.25">
      <c r="A46" s="139"/>
      <c r="B46" s="139"/>
      <c r="C46" s="18" t="s">
        <v>253</v>
      </c>
      <c r="D46" s="19">
        <v>0</v>
      </c>
      <c r="E46" s="19">
        <v>0</v>
      </c>
      <c r="F46" s="19">
        <v>0</v>
      </c>
    </row>
    <row r="47" spans="1:7" x14ac:dyDescent="0.25">
      <c r="A47" s="139"/>
      <c r="B47" s="139"/>
      <c r="C47" s="18" t="s">
        <v>170</v>
      </c>
      <c r="D47" s="19">
        <v>3662</v>
      </c>
      <c r="E47" s="19">
        <v>8421</v>
      </c>
      <c r="F47" s="19">
        <v>7930.6</v>
      </c>
    </row>
    <row r="48" spans="1:7" ht="25.5" x14ac:dyDescent="0.25">
      <c r="A48" s="139"/>
      <c r="B48" s="139"/>
      <c r="C48" s="18" t="s">
        <v>171</v>
      </c>
      <c r="D48" s="19">
        <v>0</v>
      </c>
      <c r="E48" s="19">
        <v>0</v>
      </c>
      <c r="F48" s="19">
        <v>0</v>
      </c>
    </row>
    <row r="49" spans="1:6" x14ac:dyDescent="0.25">
      <c r="A49" s="139" t="s">
        <v>76</v>
      </c>
      <c r="B49" s="139" t="s">
        <v>77</v>
      </c>
      <c r="C49" s="20" t="s">
        <v>168</v>
      </c>
      <c r="D49" s="19">
        <v>0</v>
      </c>
      <c r="E49" s="19">
        <v>2848.6</v>
      </c>
      <c r="F49" s="19">
        <v>2848.6</v>
      </c>
    </row>
    <row r="50" spans="1:6" x14ac:dyDescent="0.25">
      <c r="A50" s="139"/>
      <c r="B50" s="139"/>
      <c r="C50" s="18" t="s">
        <v>169</v>
      </c>
      <c r="D50" s="19"/>
      <c r="E50" s="19"/>
      <c r="F50" s="19"/>
    </row>
    <row r="51" spans="1:6" x14ac:dyDescent="0.25">
      <c r="A51" s="139"/>
      <c r="B51" s="139"/>
      <c r="C51" s="18" t="s">
        <v>252</v>
      </c>
      <c r="D51" s="19">
        <v>0</v>
      </c>
      <c r="E51" s="19">
        <v>0</v>
      </c>
      <c r="F51" s="19">
        <v>0</v>
      </c>
    </row>
    <row r="52" spans="1:6" ht="25.5" x14ac:dyDescent="0.25">
      <c r="A52" s="139"/>
      <c r="B52" s="139"/>
      <c r="C52" s="18" t="s">
        <v>253</v>
      </c>
      <c r="D52" s="19">
        <v>0</v>
      </c>
      <c r="E52" s="19">
        <v>0</v>
      </c>
      <c r="F52" s="19">
        <v>0</v>
      </c>
    </row>
    <row r="53" spans="1:6" x14ac:dyDescent="0.25">
      <c r="A53" s="139"/>
      <c r="B53" s="139"/>
      <c r="C53" s="18" t="s">
        <v>170</v>
      </c>
      <c r="D53" s="19">
        <v>0</v>
      </c>
      <c r="E53" s="19">
        <v>2848.6</v>
      </c>
      <c r="F53" s="19">
        <v>2848.6</v>
      </c>
    </row>
    <row r="54" spans="1:6" ht="25.5" x14ac:dyDescent="0.25">
      <c r="A54" s="139"/>
      <c r="B54" s="139"/>
      <c r="C54" s="18" t="s">
        <v>171</v>
      </c>
      <c r="D54" s="19">
        <v>0</v>
      </c>
      <c r="E54" s="19">
        <v>0</v>
      </c>
      <c r="F54" s="19">
        <v>0</v>
      </c>
    </row>
    <row r="55" spans="1:6" x14ac:dyDescent="0.25">
      <c r="A55" s="139" t="s">
        <v>78</v>
      </c>
      <c r="B55" s="139" t="s">
        <v>79</v>
      </c>
      <c r="C55" s="20" t="s">
        <v>168</v>
      </c>
      <c r="D55" s="19">
        <v>0</v>
      </c>
      <c r="E55" s="19">
        <v>0</v>
      </c>
      <c r="F55" s="19">
        <v>0</v>
      </c>
    </row>
    <row r="56" spans="1:6" x14ac:dyDescent="0.25">
      <c r="A56" s="139"/>
      <c r="B56" s="139"/>
      <c r="C56" s="18" t="s">
        <v>169</v>
      </c>
      <c r="D56" s="19"/>
      <c r="E56" s="19"/>
      <c r="F56" s="19"/>
    </row>
    <row r="57" spans="1:6" x14ac:dyDescent="0.25">
      <c r="A57" s="139"/>
      <c r="B57" s="139"/>
      <c r="C57" s="18" t="s">
        <v>252</v>
      </c>
      <c r="D57" s="19">
        <v>0</v>
      </c>
      <c r="E57" s="19">
        <v>0</v>
      </c>
      <c r="F57" s="19">
        <v>0</v>
      </c>
    </row>
    <row r="58" spans="1:6" ht="25.5" x14ac:dyDescent="0.25">
      <c r="A58" s="139"/>
      <c r="B58" s="139"/>
      <c r="C58" s="18" t="s">
        <v>253</v>
      </c>
      <c r="D58" s="19">
        <v>0</v>
      </c>
      <c r="E58" s="19">
        <v>0</v>
      </c>
      <c r="F58" s="19">
        <v>0</v>
      </c>
    </row>
    <row r="59" spans="1:6" x14ac:dyDescent="0.25">
      <c r="A59" s="139"/>
      <c r="B59" s="139"/>
      <c r="C59" s="18" t="s">
        <v>170</v>
      </c>
      <c r="D59" s="19">
        <v>0</v>
      </c>
      <c r="E59" s="19">
        <v>0</v>
      </c>
      <c r="F59" s="19">
        <v>0</v>
      </c>
    </row>
    <row r="60" spans="1:6" ht="25.5" x14ac:dyDescent="0.25">
      <c r="A60" s="139"/>
      <c r="B60" s="139"/>
      <c r="C60" s="18" t="s">
        <v>171</v>
      </c>
      <c r="D60" s="19">
        <v>0</v>
      </c>
      <c r="E60" s="19">
        <v>0</v>
      </c>
      <c r="F60" s="19">
        <v>0</v>
      </c>
    </row>
    <row r="61" spans="1:6" x14ac:dyDescent="0.25">
      <c r="A61" s="139" t="s">
        <v>80</v>
      </c>
      <c r="B61" s="139" t="s">
        <v>81</v>
      </c>
      <c r="C61" s="20" t="s">
        <v>168</v>
      </c>
      <c r="D61" s="19">
        <v>0</v>
      </c>
      <c r="E61" s="19">
        <v>0</v>
      </c>
      <c r="F61" s="19">
        <v>0</v>
      </c>
    </row>
    <row r="62" spans="1:6" x14ac:dyDescent="0.25">
      <c r="A62" s="139"/>
      <c r="B62" s="139"/>
      <c r="C62" s="18" t="s">
        <v>169</v>
      </c>
      <c r="D62" s="19"/>
      <c r="E62" s="19"/>
      <c r="F62" s="19"/>
    </row>
    <row r="63" spans="1:6" x14ac:dyDescent="0.25">
      <c r="A63" s="139"/>
      <c r="B63" s="139"/>
      <c r="C63" s="18" t="s">
        <v>252</v>
      </c>
      <c r="D63" s="19">
        <v>0</v>
      </c>
      <c r="E63" s="19">
        <v>0</v>
      </c>
      <c r="F63" s="19">
        <v>0</v>
      </c>
    </row>
    <row r="64" spans="1:6" ht="25.5" x14ac:dyDescent="0.25">
      <c r="A64" s="139"/>
      <c r="B64" s="139"/>
      <c r="C64" s="18" t="s">
        <v>253</v>
      </c>
      <c r="D64" s="19">
        <v>0</v>
      </c>
      <c r="E64" s="19">
        <v>0</v>
      </c>
      <c r="F64" s="19">
        <v>0</v>
      </c>
    </row>
    <row r="65" spans="1:6" x14ac:dyDescent="0.25">
      <c r="A65" s="139"/>
      <c r="B65" s="139"/>
      <c r="C65" s="18" t="s">
        <v>170</v>
      </c>
      <c r="D65" s="19">
        <v>0</v>
      </c>
      <c r="E65" s="19">
        <v>0</v>
      </c>
      <c r="F65" s="19">
        <v>0</v>
      </c>
    </row>
    <row r="66" spans="1:6" ht="25.5" x14ac:dyDescent="0.25">
      <c r="A66" s="139"/>
      <c r="B66" s="139"/>
      <c r="C66" s="18" t="s">
        <v>171</v>
      </c>
      <c r="D66" s="19">
        <v>0</v>
      </c>
      <c r="E66" s="19">
        <v>0</v>
      </c>
      <c r="F66" s="19">
        <v>0</v>
      </c>
    </row>
    <row r="67" spans="1:6" x14ac:dyDescent="0.25">
      <c r="A67" s="139" t="s">
        <v>83</v>
      </c>
      <c r="B67" s="139" t="s">
        <v>82</v>
      </c>
      <c r="C67" s="20" t="s">
        <v>168</v>
      </c>
      <c r="D67" s="19">
        <v>0</v>
      </c>
      <c r="E67" s="19">
        <v>0</v>
      </c>
      <c r="F67" s="19">
        <v>0</v>
      </c>
    </row>
    <row r="68" spans="1:6" x14ac:dyDescent="0.25">
      <c r="A68" s="139"/>
      <c r="B68" s="139"/>
      <c r="C68" s="18" t="s">
        <v>169</v>
      </c>
      <c r="D68" s="19"/>
      <c r="E68" s="19"/>
      <c r="F68" s="19"/>
    </row>
    <row r="69" spans="1:6" x14ac:dyDescent="0.25">
      <c r="A69" s="139"/>
      <c r="B69" s="139"/>
      <c r="C69" s="18" t="s">
        <v>252</v>
      </c>
      <c r="D69" s="19">
        <v>0</v>
      </c>
      <c r="E69" s="19">
        <v>0</v>
      </c>
      <c r="F69" s="19">
        <v>0</v>
      </c>
    </row>
    <row r="70" spans="1:6" ht="25.5" x14ac:dyDescent="0.25">
      <c r="A70" s="139"/>
      <c r="B70" s="139"/>
      <c r="C70" s="18" t="s">
        <v>253</v>
      </c>
      <c r="D70" s="19">
        <v>0</v>
      </c>
      <c r="E70" s="19">
        <v>0</v>
      </c>
      <c r="F70" s="19">
        <v>0</v>
      </c>
    </row>
    <row r="71" spans="1:6" x14ac:dyDescent="0.25">
      <c r="A71" s="139"/>
      <c r="B71" s="139"/>
      <c r="C71" s="18" t="s">
        <v>170</v>
      </c>
      <c r="D71" s="19">
        <v>0</v>
      </c>
      <c r="E71" s="19">
        <v>0</v>
      </c>
      <c r="F71" s="19">
        <v>0</v>
      </c>
    </row>
    <row r="72" spans="1:6" ht="25.5" x14ac:dyDescent="0.25">
      <c r="A72" s="139"/>
      <c r="B72" s="139"/>
      <c r="C72" s="18" t="s">
        <v>171</v>
      </c>
      <c r="D72" s="19">
        <v>0</v>
      </c>
      <c r="E72" s="19">
        <v>0</v>
      </c>
      <c r="F72" s="19">
        <v>0</v>
      </c>
    </row>
    <row r="73" spans="1:6" x14ac:dyDescent="0.25">
      <c r="A73" s="139" t="s">
        <v>255</v>
      </c>
      <c r="B73" s="139" t="s">
        <v>257</v>
      </c>
      <c r="C73" s="20" t="s">
        <v>168</v>
      </c>
      <c r="D73" s="19">
        <v>5050</v>
      </c>
      <c r="E73" s="19">
        <v>0</v>
      </c>
      <c r="F73" s="19">
        <v>0</v>
      </c>
    </row>
    <row r="74" spans="1:6" x14ac:dyDescent="0.25">
      <c r="A74" s="139"/>
      <c r="B74" s="139"/>
      <c r="C74" s="18" t="s">
        <v>169</v>
      </c>
      <c r="D74" s="19"/>
      <c r="E74" s="19"/>
      <c r="F74" s="19"/>
    </row>
    <row r="75" spans="1:6" x14ac:dyDescent="0.25">
      <c r="A75" s="139"/>
      <c r="B75" s="139"/>
      <c r="C75" s="18" t="s">
        <v>252</v>
      </c>
      <c r="D75" s="19">
        <v>3850</v>
      </c>
      <c r="E75" s="19">
        <v>0</v>
      </c>
      <c r="F75" s="19">
        <v>0</v>
      </c>
    </row>
    <row r="76" spans="1:6" ht="25.5" x14ac:dyDescent="0.25">
      <c r="A76" s="139"/>
      <c r="B76" s="139"/>
      <c r="C76" s="18" t="s">
        <v>253</v>
      </c>
      <c r="D76" s="19">
        <v>1150</v>
      </c>
      <c r="E76" s="19">
        <v>0</v>
      </c>
      <c r="F76" s="19">
        <v>0</v>
      </c>
    </row>
    <row r="77" spans="1:6" x14ac:dyDescent="0.25">
      <c r="A77" s="139"/>
      <c r="B77" s="139"/>
      <c r="C77" s="18" t="s">
        <v>170</v>
      </c>
      <c r="D77" s="19">
        <v>50</v>
      </c>
      <c r="E77" s="19">
        <v>0</v>
      </c>
      <c r="F77" s="19">
        <v>0</v>
      </c>
    </row>
    <row r="78" spans="1:6" ht="25.5" x14ac:dyDescent="0.25">
      <c r="A78" s="139"/>
      <c r="B78" s="139"/>
      <c r="C78" s="18" t="s">
        <v>171</v>
      </c>
      <c r="D78" s="19">
        <v>0</v>
      </c>
      <c r="E78" s="19">
        <v>0</v>
      </c>
      <c r="F78" s="19">
        <v>0</v>
      </c>
    </row>
    <row r="79" spans="1:6" x14ac:dyDescent="0.25">
      <c r="A79" s="139" t="s">
        <v>256</v>
      </c>
      <c r="B79" s="139" t="s">
        <v>258</v>
      </c>
      <c r="C79" s="20" t="s">
        <v>168</v>
      </c>
      <c r="D79" s="19">
        <v>0</v>
      </c>
      <c r="E79" s="19">
        <v>391.4</v>
      </c>
      <c r="F79" s="19">
        <v>384.7</v>
      </c>
    </row>
    <row r="80" spans="1:6" x14ac:dyDescent="0.25">
      <c r="A80" s="139"/>
      <c r="B80" s="139"/>
      <c r="C80" s="18" t="s">
        <v>169</v>
      </c>
      <c r="D80" s="19"/>
      <c r="E80" s="19"/>
      <c r="F80" s="19"/>
    </row>
    <row r="81" spans="1:6" x14ac:dyDescent="0.25">
      <c r="A81" s="139"/>
      <c r="B81" s="139"/>
      <c r="C81" s="18" t="s">
        <v>252</v>
      </c>
      <c r="D81" s="19">
        <v>0</v>
      </c>
      <c r="E81" s="19">
        <v>274.2</v>
      </c>
      <c r="F81" s="19">
        <v>274.2</v>
      </c>
    </row>
    <row r="82" spans="1:6" ht="25.5" x14ac:dyDescent="0.25">
      <c r="A82" s="139"/>
      <c r="B82" s="139"/>
      <c r="C82" s="18" t="s">
        <v>253</v>
      </c>
      <c r="D82" s="19">
        <v>0</v>
      </c>
      <c r="E82" s="19">
        <v>106.6</v>
      </c>
      <c r="F82" s="19">
        <v>106.6</v>
      </c>
    </row>
    <row r="83" spans="1:6" x14ac:dyDescent="0.25">
      <c r="A83" s="139"/>
      <c r="B83" s="139"/>
      <c r="C83" s="18" t="s">
        <v>170</v>
      </c>
      <c r="D83" s="19">
        <v>0</v>
      </c>
      <c r="E83" s="19">
        <v>10.6</v>
      </c>
      <c r="F83" s="19">
        <v>3.9</v>
      </c>
    </row>
    <row r="84" spans="1:6" ht="25.5" x14ac:dyDescent="0.25">
      <c r="A84" s="139"/>
      <c r="B84" s="139"/>
      <c r="C84" s="18" t="s">
        <v>171</v>
      </c>
      <c r="D84" s="19">
        <v>0</v>
      </c>
      <c r="E84" s="19">
        <v>0</v>
      </c>
      <c r="F84" s="19">
        <v>0</v>
      </c>
    </row>
    <row r="85" spans="1:6" x14ac:dyDescent="0.25">
      <c r="A85" s="140" t="s">
        <v>85</v>
      </c>
      <c r="B85" s="140" t="s">
        <v>84</v>
      </c>
      <c r="C85" s="24" t="s">
        <v>168</v>
      </c>
      <c r="D85" s="25">
        <v>91551.6</v>
      </c>
      <c r="E85" s="25">
        <v>44314.5</v>
      </c>
      <c r="F85" s="25">
        <v>42322.9</v>
      </c>
    </row>
    <row r="86" spans="1:6" x14ac:dyDescent="0.25">
      <c r="A86" s="140"/>
      <c r="B86" s="140"/>
      <c r="C86" s="26" t="s">
        <v>169</v>
      </c>
      <c r="D86" s="25"/>
      <c r="E86" s="25"/>
      <c r="F86" s="25"/>
    </row>
    <row r="87" spans="1:6" x14ac:dyDescent="0.25">
      <c r="A87" s="140"/>
      <c r="B87" s="140"/>
      <c r="C87" s="26" t="s">
        <v>252</v>
      </c>
      <c r="D87" s="25">
        <v>0</v>
      </c>
      <c r="E87" s="25">
        <v>0</v>
      </c>
      <c r="F87" s="25">
        <v>0</v>
      </c>
    </row>
    <row r="88" spans="1:6" ht="25.5" x14ac:dyDescent="0.25">
      <c r="A88" s="140"/>
      <c r="B88" s="140"/>
      <c r="C88" s="26" t="s">
        <v>253</v>
      </c>
      <c r="D88" s="25">
        <v>0</v>
      </c>
      <c r="E88" s="25">
        <v>0</v>
      </c>
      <c r="F88" s="25">
        <v>0</v>
      </c>
    </row>
    <row r="89" spans="1:6" x14ac:dyDescent="0.25">
      <c r="A89" s="140"/>
      <c r="B89" s="140"/>
      <c r="C89" s="26" t="s">
        <v>170</v>
      </c>
      <c r="D89" s="25">
        <v>91551.6</v>
      </c>
      <c r="E89" s="25">
        <v>44314.5</v>
      </c>
      <c r="F89" s="25">
        <v>42322.9</v>
      </c>
    </row>
    <row r="90" spans="1:6" ht="25.5" x14ac:dyDescent="0.25">
      <c r="A90" s="140"/>
      <c r="B90" s="140"/>
      <c r="C90" s="26" t="s">
        <v>171</v>
      </c>
      <c r="D90" s="25">
        <v>0</v>
      </c>
      <c r="E90" s="25">
        <v>0</v>
      </c>
      <c r="F90" s="25">
        <v>0</v>
      </c>
    </row>
    <row r="91" spans="1:6" x14ac:dyDescent="0.25">
      <c r="A91" s="139" t="s">
        <v>86</v>
      </c>
      <c r="B91" s="139" t="s">
        <v>87</v>
      </c>
      <c r="C91" s="20" t="s">
        <v>168</v>
      </c>
      <c r="D91" s="19">
        <v>0</v>
      </c>
      <c r="E91" s="19">
        <v>0</v>
      </c>
      <c r="F91" s="19">
        <v>0</v>
      </c>
    </row>
    <row r="92" spans="1:6" x14ac:dyDescent="0.25">
      <c r="A92" s="139"/>
      <c r="B92" s="139"/>
      <c r="C92" s="18" t="s">
        <v>169</v>
      </c>
      <c r="D92" s="19"/>
      <c r="E92" s="19"/>
      <c r="F92" s="19"/>
    </row>
    <row r="93" spans="1:6" x14ac:dyDescent="0.25">
      <c r="A93" s="139"/>
      <c r="B93" s="139"/>
      <c r="C93" s="18" t="s">
        <v>252</v>
      </c>
      <c r="D93" s="19">
        <v>0</v>
      </c>
      <c r="E93" s="19">
        <v>0</v>
      </c>
      <c r="F93" s="19">
        <v>0</v>
      </c>
    </row>
    <row r="94" spans="1:6" ht="25.5" x14ac:dyDescent="0.25">
      <c r="A94" s="139"/>
      <c r="B94" s="139"/>
      <c r="C94" s="18" t="s">
        <v>253</v>
      </c>
      <c r="D94" s="19">
        <v>0</v>
      </c>
      <c r="E94" s="19">
        <v>0</v>
      </c>
      <c r="F94" s="19">
        <v>0</v>
      </c>
    </row>
    <row r="95" spans="1:6" x14ac:dyDescent="0.25">
      <c r="A95" s="139"/>
      <c r="B95" s="139"/>
      <c r="C95" s="18" t="s">
        <v>170</v>
      </c>
      <c r="D95" s="19">
        <v>0</v>
      </c>
      <c r="E95" s="19">
        <v>0</v>
      </c>
      <c r="F95" s="19">
        <v>0</v>
      </c>
    </row>
    <row r="96" spans="1:6" ht="25.5" x14ac:dyDescent="0.25">
      <c r="A96" s="139"/>
      <c r="B96" s="139"/>
      <c r="C96" s="18" t="s">
        <v>171</v>
      </c>
      <c r="D96" s="19">
        <v>0</v>
      </c>
      <c r="E96" s="19">
        <v>0</v>
      </c>
      <c r="F96" s="19">
        <v>0</v>
      </c>
    </row>
    <row r="97" spans="1:6" x14ac:dyDescent="0.25">
      <c r="A97" s="139" t="s">
        <v>88</v>
      </c>
      <c r="B97" s="139" t="s">
        <v>259</v>
      </c>
      <c r="C97" s="20" t="s">
        <v>168</v>
      </c>
      <c r="D97" s="19">
        <v>0</v>
      </c>
      <c r="E97" s="19">
        <v>0</v>
      </c>
      <c r="F97" s="19">
        <v>0</v>
      </c>
    </row>
    <row r="98" spans="1:6" x14ac:dyDescent="0.25">
      <c r="A98" s="139"/>
      <c r="B98" s="139"/>
      <c r="C98" s="18" t="s">
        <v>169</v>
      </c>
      <c r="D98" s="19"/>
      <c r="E98" s="19"/>
      <c r="F98" s="19"/>
    </row>
    <row r="99" spans="1:6" x14ac:dyDescent="0.25">
      <c r="A99" s="139"/>
      <c r="B99" s="139"/>
      <c r="C99" s="18" t="s">
        <v>252</v>
      </c>
      <c r="D99" s="19">
        <v>0</v>
      </c>
      <c r="E99" s="19">
        <v>0</v>
      </c>
      <c r="F99" s="19">
        <v>0</v>
      </c>
    </row>
    <row r="100" spans="1:6" ht="25.5" x14ac:dyDescent="0.25">
      <c r="A100" s="139"/>
      <c r="B100" s="139"/>
      <c r="C100" s="18" t="s">
        <v>253</v>
      </c>
      <c r="D100" s="19">
        <v>0</v>
      </c>
      <c r="E100" s="19">
        <v>0</v>
      </c>
      <c r="F100" s="19">
        <v>0</v>
      </c>
    </row>
    <row r="101" spans="1:6" x14ac:dyDescent="0.25">
      <c r="A101" s="139"/>
      <c r="B101" s="139"/>
      <c r="C101" s="18" t="s">
        <v>170</v>
      </c>
      <c r="D101" s="19">
        <v>0</v>
      </c>
      <c r="E101" s="19">
        <v>0</v>
      </c>
      <c r="F101" s="19">
        <v>0</v>
      </c>
    </row>
    <row r="102" spans="1:6" ht="25.5" x14ac:dyDescent="0.25">
      <c r="A102" s="139"/>
      <c r="B102" s="139"/>
      <c r="C102" s="18" t="s">
        <v>171</v>
      </c>
      <c r="D102" s="19">
        <v>0</v>
      </c>
      <c r="E102" s="19">
        <v>0</v>
      </c>
      <c r="F102" s="19">
        <v>0</v>
      </c>
    </row>
    <row r="103" spans="1:6" x14ac:dyDescent="0.25">
      <c r="A103" s="139" t="s">
        <v>90</v>
      </c>
      <c r="B103" s="139" t="s">
        <v>89</v>
      </c>
      <c r="C103" s="20" t="s">
        <v>168</v>
      </c>
      <c r="D103" s="19">
        <v>56012.3</v>
      </c>
      <c r="E103" s="19">
        <v>5554.5</v>
      </c>
      <c r="F103" s="19">
        <v>4262.3</v>
      </c>
    </row>
    <row r="104" spans="1:6" x14ac:dyDescent="0.25">
      <c r="A104" s="139"/>
      <c r="B104" s="139"/>
      <c r="C104" s="18" t="s">
        <v>169</v>
      </c>
      <c r="D104" s="19"/>
      <c r="E104" s="19"/>
      <c r="F104" s="19"/>
    </row>
    <row r="105" spans="1:6" x14ac:dyDescent="0.25">
      <c r="A105" s="139"/>
      <c r="B105" s="139"/>
      <c r="C105" s="18" t="s">
        <v>252</v>
      </c>
      <c r="D105" s="19">
        <v>0</v>
      </c>
      <c r="E105" s="19">
        <v>0</v>
      </c>
      <c r="F105" s="19">
        <v>0</v>
      </c>
    </row>
    <row r="106" spans="1:6" ht="25.5" x14ac:dyDescent="0.25">
      <c r="A106" s="139"/>
      <c r="B106" s="139"/>
      <c r="C106" s="18" t="s">
        <v>253</v>
      </c>
      <c r="D106" s="19">
        <v>0</v>
      </c>
      <c r="E106" s="19">
        <v>0</v>
      </c>
      <c r="F106" s="19">
        <v>0</v>
      </c>
    </row>
    <row r="107" spans="1:6" x14ac:dyDescent="0.25">
      <c r="A107" s="139"/>
      <c r="B107" s="139"/>
      <c r="C107" s="18" t="s">
        <v>170</v>
      </c>
      <c r="D107" s="19">
        <v>56012.3</v>
      </c>
      <c r="E107" s="19">
        <v>5554.5</v>
      </c>
      <c r="F107" s="19">
        <v>4262.3</v>
      </c>
    </row>
    <row r="108" spans="1:6" ht="25.5" x14ac:dyDescent="0.25">
      <c r="A108" s="139"/>
      <c r="B108" s="139"/>
      <c r="C108" s="18" t="s">
        <v>171</v>
      </c>
      <c r="D108" s="19">
        <v>0</v>
      </c>
      <c r="E108" s="19">
        <v>0</v>
      </c>
      <c r="F108" s="19">
        <v>0</v>
      </c>
    </row>
    <row r="109" spans="1:6" x14ac:dyDescent="0.25">
      <c r="A109" s="139" t="s">
        <v>91</v>
      </c>
      <c r="B109" s="139" t="s">
        <v>260</v>
      </c>
      <c r="C109" s="20" t="s">
        <v>168</v>
      </c>
      <c r="D109" s="19">
        <v>35539.300000000003</v>
      </c>
      <c r="E109" s="19">
        <v>38760</v>
      </c>
      <c r="F109" s="19">
        <v>38060.6</v>
      </c>
    </row>
    <row r="110" spans="1:6" x14ac:dyDescent="0.25">
      <c r="A110" s="139"/>
      <c r="B110" s="139"/>
      <c r="C110" s="18" t="s">
        <v>169</v>
      </c>
      <c r="D110" s="19"/>
      <c r="E110" s="19"/>
      <c r="F110" s="19"/>
    </row>
    <row r="111" spans="1:6" x14ac:dyDescent="0.25">
      <c r="A111" s="139"/>
      <c r="B111" s="139"/>
      <c r="C111" s="18" t="s">
        <v>252</v>
      </c>
      <c r="D111" s="19">
        <v>0</v>
      </c>
      <c r="E111" s="19">
        <v>0</v>
      </c>
      <c r="F111" s="19">
        <v>0</v>
      </c>
    </row>
    <row r="112" spans="1:6" ht="25.5" x14ac:dyDescent="0.25">
      <c r="A112" s="139"/>
      <c r="B112" s="139"/>
      <c r="C112" s="18" t="s">
        <v>253</v>
      </c>
      <c r="D112" s="19">
        <v>0</v>
      </c>
      <c r="E112" s="19">
        <v>0</v>
      </c>
      <c r="F112" s="19">
        <v>0</v>
      </c>
    </row>
    <row r="113" spans="1:6" x14ac:dyDescent="0.25">
      <c r="A113" s="139"/>
      <c r="B113" s="139"/>
      <c r="C113" s="18" t="s">
        <v>170</v>
      </c>
      <c r="D113" s="19">
        <v>35539.300000000003</v>
      </c>
      <c r="E113" s="19">
        <v>38760</v>
      </c>
      <c r="F113" s="19">
        <v>38060.6</v>
      </c>
    </row>
    <row r="114" spans="1:6" ht="25.5" x14ac:dyDescent="0.25">
      <c r="A114" s="139"/>
      <c r="B114" s="139"/>
      <c r="C114" s="18" t="s">
        <v>171</v>
      </c>
      <c r="D114" s="19">
        <v>0</v>
      </c>
      <c r="E114" s="19">
        <v>0</v>
      </c>
      <c r="F114" s="19">
        <v>0</v>
      </c>
    </row>
    <row r="115" spans="1:6" x14ac:dyDescent="0.25">
      <c r="A115" s="140" t="s">
        <v>93</v>
      </c>
      <c r="B115" s="140" t="s">
        <v>92</v>
      </c>
      <c r="C115" s="24" t="s">
        <v>168</v>
      </c>
      <c r="D115" s="25">
        <v>266568.40000000002</v>
      </c>
      <c r="E115" s="25">
        <v>280911.7</v>
      </c>
      <c r="F115" s="25">
        <v>274723.40000000002</v>
      </c>
    </row>
    <row r="116" spans="1:6" x14ac:dyDescent="0.25">
      <c r="A116" s="140"/>
      <c r="B116" s="140"/>
      <c r="C116" s="26" t="s">
        <v>169</v>
      </c>
      <c r="D116" s="25"/>
      <c r="E116" s="25"/>
      <c r="F116" s="25"/>
    </row>
    <row r="117" spans="1:6" x14ac:dyDescent="0.25">
      <c r="A117" s="140"/>
      <c r="B117" s="140"/>
      <c r="C117" s="26" t="s">
        <v>252</v>
      </c>
      <c r="D117" s="25">
        <v>5.6</v>
      </c>
      <c r="E117" s="25">
        <v>54.7</v>
      </c>
      <c r="F117" s="25">
        <v>54.7</v>
      </c>
    </row>
    <row r="118" spans="1:6" ht="25.5" x14ac:dyDescent="0.25">
      <c r="A118" s="140"/>
      <c r="B118" s="140"/>
      <c r="C118" s="26" t="s">
        <v>253</v>
      </c>
      <c r="D118" s="25">
        <v>10463.9</v>
      </c>
      <c r="E118" s="25">
        <v>11406.7</v>
      </c>
      <c r="F118" s="25">
        <v>8103.6</v>
      </c>
    </row>
    <row r="119" spans="1:6" x14ac:dyDescent="0.25">
      <c r="A119" s="140"/>
      <c r="B119" s="140"/>
      <c r="C119" s="26" t="s">
        <v>170</v>
      </c>
      <c r="D119" s="25">
        <v>256098.9</v>
      </c>
      <c r="E119" s="25">
        <v>269450.3</v>
      </c>
      <c r="F119" s="25">
        <v>266565.09999999998</v>
      </c>
    </row>
    <row r="120" spans="1:6" ht="25.5" x14ac:dyDescent="0.25">
      <c r="A120" s="140"/>
      <c r="B120" s="140"/>
      <c r="C120" s="26" t="s">
        <v>171</v>
      </c>
      <c r="D120" s="25">
        <v>0</v>
      </c>
      <c r="E120" s="25">
        <v>0</v>
      </c>
      <c r="F120" s="25"/>
    </row>
    <row r="121" spans="1:6" x14ac:dyDescent="0.25">
      <c r="A121" s="139" t="s">
        <v>94</v>
      </c>
      <c r="B121" s="139" t="s">
        <v>261</v>
      </c>
      <c r="C121" s="20" t="s">
        <v>168</v>
      </c>
      <c r="D121" s="19">
        <v>168699.3</v>
      </c>
      <c r="E121" s="19">
        <v>175892.7</v>
      </c>
      <c r="F121" s="19">
        <v>173655.7</v>
      </c>
    </row>
    <row r="122" spans="1:6" x14ac:dyDescent="0.25">
      <c r="A122" s="139"/>
      <c r="B122" s="139"/>
      <c r="C122" s="18" t="s">
        <v>169</v>
      </c>
      <c r="D122" s="19"/>
      <c r="E122" s="19"/>
      <c r="F122" s="19"/>
    </row>
    <row r="123" spans="1:6" x14ac:dyDescent="0.25">
      <c r="A123" s="139"/>
      <c r="B123" s="139"/>
      <c r="C123" s="18" t="s">
        <v>252</v>
      </c>
      <c r="D123" s="19">
        <v>0</v>
      </c>
      <c r="E123" s="19">
        <v>0</v>
      </c>
      <c r="F123" s="19">
        <v>0</v>
      </c>
    </row>
    <row r="124" spans="1:6" ht="25.5" x14ac:dyDescent="0.25">
      <c r="A124" s="139"/>
      <c r="B124" s="139"/>
      <c r="C124" s="18" t="s">
        <v>253</v>
      </c>
      <c r="D124" s="19">
        <v>0</v>
      </c>
      <c r="E124" s="19">
        <v>0</v>
      </c>
      <c r="F124" s="19">
        <v>0</v>
      </c>
    </row>
    <row r="125" spans="1:6" x14ac:dyDescent="0.25">
      <c r="A125" s="139"/>
      <c r="B125" s="139"/>
      <c r="C125" s="18" t="s">
        <v>170</v>
      </c>
      <c r="D125" s="19">
        <v>168699.3</v>
      </c>
      <c r="E125" s="19">
        <v>175892.7</v>
      </c>
      <c r="F125" s="19">
        <v>173655.7</v>
      </c>
    </row>
    <row r="126" spans="1:6" ht="25.5" x14ac:dyDescent="0.25">
      <c r="A126" s="139"/>
      <c r="B126" s="139"/>
      <c r="C126" s="18" t="s">
        <v>171</v>
      </c>
      <c r="D126" s="19">
        <v>0</v>
      </c>
      <c r="E126" s="19">
        <v>0</v>
      </c>
      <c r="F126" s="19">
        <v>0</v>
      </c>
    </row>
    <row r="127" spans="1:6" x14ac:dyDescent="0.25">
      <c r="A127" s="139" t="s">
        <v>95</v>
      </c>
      <c r="B127" s="139" t="s">
        <v>262</v>
      </c>
      <c r="C127" s="20" t="s">
        <v>168</v>
      </c>
      <c r="D127" s="19">
        <v>50415.199999999997</v>
      </c>
      <c r="E127" s="19">
        <v>53270</v>
      </c>
      <c r="F127" s="19">
        <v>53113</v>
      </c>
    </row>
    <row r="128" spans="1:6" x14ac:dyDescent="0.25">
      <c r="A128" s="139"/>
      <c r="B128" s="139"/>
      <c r="C128" s="18" t="s">
        <v>169</v>
      </c>
      <c r="D128" s="19"/>
      <c r="E128" s="19"/>
      <c r="F128" s="19"/>
    </row>
    <row r="129" spans="1:6" x14ac:dyDescent="0.25">
      <c r="A129" s="139"/>
      <c r="B129" s="139"/>
      <c r="C129" s="18" t="s">
        <v>252</v>
      </c>
      <c r="D129" s="19">
        <v>0</v>
      </c>
      <c r="E129" s="19">
        <v>0</v>
      </c>
      <c r="F129" s="19">
        <v>0</v>
      </c>
    </row>
    <row r="130" spans="1:6" ht="25.5" x14ac:dyDescent="0.25">
      <c r="A130" s="139"/>
      <c r="B130" s="139"/>
      <c r="C130" s="18" t="s">
        <v>253</v>
      </c>
      <c r="D130" s="19">
        <v>0</v>
      </c>
      <c r="E130" s="19">
        <v>0</v>
      </c>
      <c r="F130" s="19">
        <v>0</v>
      </c>
    </row>
    <row r="131" spans="1:6" x14ac:dyDescent="0.25">
      <c r="A131" s="139"/>
      <c r="B131" s="139"/>
      <c r="C131" s="18" t="s">
        <v>170</v>
      </c>
      <c r="D131" s="19">
        <v>50415.199999999997</v>
      </c>
      <c r="E131" s="19">
        <v>53270</v>
      </c>
      <c r="F131" s="19">
        <v>53113</v>
      </c>
    </row>
    <row r="132" spans="1:6" ht="25.5" x14ac:dyDescent="0.25">
      <c r="A132" s="139"/>
      <c r="B132" s="139"/>
      <c r="C132" s="18" t="s">
        <v>171</v>
      </c>
      <c r="D132" s="19">
        <v>0</v>
      </c>
      <c r="E132" s="19">
        <v>0</v>
      </c>
      <c r="F132" s="19">
        <v>0</v>
      </c>
    </row>
    <row r="133" spans="1:6" x14ac:dyDescent="0.25">
      <c r="A133" s="139" t="s">
        <v>96</v>
      </c>
      <c r="B133" s="139" t="s">
        <v>97</v>
      </c>
      <c r="C133" s="20" t="s">
        <v>168</v>
      </c>
      <c r="D133" s="19">
        <v>0</v>
      </c>
      <c r="E133" s="19">
        <v>15.9</v>
      </c>
      <c r="F133" s="19">
        <v>15.9</v>
      </c>
    </row>
    <row r="134" spans="1:6" x14ac:dyDescent="0.25">
      <c r="A134" s="139"/>
      <c r="B134" s="139"/>
      <c r="C134" s="18" t="s">
        <v>169</v>
      </c>
      <c r="D134" s="19"/>
      <c r="E134" s="19"/>
      <c r="F134" s="19"/>
    </row>
    <row r="135" spans="1:6" x14ac:dyDescent="0.25">
      <c r="A135" s="139"/>
      <c r="B135" s="139"/>
      <c r="C135" s="18" t="s">
        <v>252</v>
      </c>
      <c r="D135" s="19">
        <v>0</v>
      </c>
      <c r="E135" s="19">
        <v>0</v>
      </c>
      <c r="F135" s="19">
        <v>0</v>
      </c>
    </row>
    <row r="136" spans="1:6" ht="25.5" x14ac:dyDescent="0.25">
      <c r="A136" s="139"/>
      <c r="B136" s="139"/>
      <c r="C136" s="18" t="s">
        <v>253</v>
      </c>
      <c r="D136" s="19">
        <v>0</v>
      </c>
      <c r="E136" s="19">
        <v>0</v>
      </c>
      <c r="F136" s="19">
        <v>0</v>
      </c>
    </row>
    <row r="137" spans="1:6" x14ac:dyDescent="0.25">
      <c r="A137" s="139"/>
      <c r="B137" s="139"/>
      <c r="C137" s="18" t="s">
        <v>170</v>
      </c>
      <c r="D137" s="19">
        <v>0</v>
      </c>
      <c r="E137" s="19">
        <v>15.9</v>
      </c>
      <c r="F137" s="19">
        <v>15.9</v>
      </c>
    </row>
    <row r="138" spans="1:6" ht="25.5" x14ac:dyDescent="0.25">
      <c r="A138" s="139"/>
      <c r="B138" s="139"/>
      <c r="C138" s="18" t="s">
        <v>171</v>
      </c>
      <c r="D138" s="19">
        <v>0</v>
      </c>
      <c r="E138" s="19">
        <v>0</v>
      </c>
      <c r="F138" s="19">
        <v>0</v>
      </c>
    </row>
    <row r="139" spans="1:6" x14ac:dyDescent="0.25">
      <c r="A139" s="139" t="s">
        <v>98</v>
      </c>
      <c r="B139" s="139" t="s">
        <v>100</v>
      </c>
      <c r="C139" s="20" t="s">
        <v>168</v>
      </c>
      <c r="D139" s="19">
        <v>12011.3</v>
      </c>
      <c r="E139" s="19">
        <v>12011.3</v>
      </c>
      <c r="F139" s="19">
        <v>11696</v>
      </c>
    </row>
    <row r="140" spans="1:6" x14ac:dyDescent="0.25">
      <c r="A140" s="139"/>
      <c r="B140" s="139"/>
      <c r="C140" s="18" t="s">
        <v>169</v>
      </c>
      <c r="D140" s="19"/>
      <c r="E140" s="19"/>
      <c r="F140" s="19"/>
    </row>
    <row r="141" spans="1:6" x14ac:dyDescent="0.25">
      <c r="A141" s="139"/>
      <c r="B141" s="139"/>
      <c r="C141" s="18" t="s">
        <v>252</v>
      </c>
      <c r="D141" s="19">
        <v>0</v>
      </c>
      <c r="E141" s="19">
        <v>0</v>
      </c>
      <c r="F141" s="19">
        <v>0</v>
      </c>
    </row>
    <row r="142" spans="1:6" ht="25.5" x14ac:dyDescent="0.25">
      <c r="A142" s="139"/>
      <c r="B142" s="139"/>
      <c r="C142" s="18" t="s">
        <v>253</v>
      </c>
      <c r="D142" s="19">
        <v>0</v>
      </c>
      <c r="E142" s="19">
        <v>0</v>
      </c>
      <c r="F142" s="19">
        <v>0</v>
      </c>
    </row>
    <row r="143" spans="1:6" x14ac:dyDescent="0.25">
      <c r="A143" s="139"/>
      <c r="B143" s="139"/>
      <c r="C143" s="18" t="s">
        <v>170</v>
      </c>
      <c r="D143" s="19">
        <v>12011.3</v>
      </c>
      <c r="E143" s="19">
        <v>12011.3</v>
      </c>
      <c r="F143" s="19">
        <v>11696</v>
      </c>
    </row>
    <row r="144" spans="1:6" ht="25.5" x14ac:dyDescent="0.25">
      <c r="A144" s="139"/>
      <c r="B144" s="139"/>
      <c r="C144" s="18" t="s">
        <v>171</v>
      </c>
      <c r="D144" s="19">
        <v>0</v>
      </c>
      <c r="E144" s="19">
        <v>0</v>
      </c>
      <c r="F144" s="19">
        <v>0</v>
      </c>
    </row>
    <row r="145" spans="1:6" x14ac:dyDescent="0.25">
      <c r="A145" s="139" t="s">
        <v>99</v>
      </c>
      <c r="B145" s="139" t="s">
        <v>101</v>
      </c>
      <c r="C145" s="20" t="s">
        <v>168</v>
      </c>
      <c r="D145" s="19">
        <v>21205.200000000001</v>
      </c>
      <c r="E145" s="19">
        <v>23435.3</v>
      </c>
      <c r="F145" s="19">
        <v>23330.400000000001</v>
      </c>
    </row>
    <row r="146" spans="1:6" x14ac:dyDescent="0.25">
      <c r="A146" s="139"/>
      <c r="B146" s="139"/>
      <c r="C146" s="18" t="s">
        <v>169</v>
      </c>
      <c r="D146" s="19"/>
      <c r="E146" s="19"/>
      <c r="F146" s="19"/>
    </row>
    <row r="147" spans="1:6" x14ac:dyDescent="0.25">
      <c r="A147" s="139"/>
      <c r="B147" s="139"/>
      <c r="C147" s="18" t="s">
        <v>252</v>
      </c>
      <c r="D147" s="19">
        <v>0</v>
      </c>
      <c r="E147" s="19">
        <v>0</v>
      </c>
      <c r="F147" s="19">
        <v>0</v>
      </c>
    </row>
    <row r="148" spans="1:6" ht="25.5" x14ac:dyDescent="0.25">
      <c r="A148" s="139"/>
      <c r="B148" s="139"/>
      <c r="C148" s="18" t="s">
        <v>253</v>
      </c>
      <c r="D148" s="19">
        <v>0</v>
      </c>
      <c r="E148" s="19">
        <v>0</v>
      </c>
      <c r="F148" s="19">
        <v>0</v>
      </c>
    </row>
    <row r="149" spans="1:6" x14ac:dyDescent="0.25">
      <c r="A149" s="139"/>
      <c r="B149" s="139"/>
      <c r="C149" s="18" t="s">
        <v>170</v>
      </c>
      <c r="D149" s="19">
        <v>21205.200000000001</v>
      </c>
      <c r="E149" s="19">
        <v>23435.3</v>
      </c>
      <c r="F149" s="19">
        <v>23330.400000000001</v>
      </c>
    </row>
    <row r="150" spans="1:6" ht="25.5" x14ac:dyDescent="0.25">
      <c r="A150" s="139"/>
      <c r="B150" s="139"/>
      <c r="C150" s="18" t="s">
        <v>171</v>
      </c>
      <c r="D150" s="19">
        <v>0</v>
      </c>
      <c r="E150" s="19">
        <v>0</v>
      </c>
      <c r="F150" s="19">
        <v>0</v>
      </c>
    </row>
    <row r="151" spans="1:6" x14ac:dyDescent="0.25">
      <c r="A151" s="139" t="s">
        <v>102</v>
      </c>
      <c r="B151" s="139" t="s">
        <v>105</v>
      </c>
      <c r="C151" s="20" t="s">
        <v>168</v>
      </c>
      <c r="D151" s="19">
        <v>1000</v>
      </c>
      <c r="E151" s="19">
        <v>2494.6</v>
      </c>
      <c r="F151" s="19">
        <v>2491.5</v>
      </c>
    </row>
    <row r="152" spans="1:6" x14ac:dyDescent="0.25">
      <c r="A152" s="139"/>
      <c r="B152" s="139"/>
      <c r="C152" s="18" t="s">
        <v>169</v>
      </c>
      <c r="D152" s="19"/>
      <c r="E152" s="19"/>
      <c r="F152" s="19"/>
    </row>
    <row r="153" spans="1:6" x14ac:dyDescent="0.25">
      <c r="A153" s="139"/>
      <c r="B153" s="139"/>
      <c r="C153" s="18" t="s">
        <v>252</v>
      </c>
      <c r="D153" s="19">
        <v>0</v>
      </c>
      <c r="E153" s="19">
        <v>0</v>
      </c>
      <c r="F153" s="19">
        <v>0</v>
      </c>
    </row>
    <row r="154" spans="1:6" ht="25.5" x14ac:dyDescent="0.25">
      <c r="A154" s="139"/>
      <c r="B154" s="139"/>
      <c r="C154" s="18" t="s">
        <v>253</v>
      </c>
      <c r="D154" s="19">
        <v>0</v>
      </c>
      <c r="E154" s="19">
        <v>0</v>
      </c>
      <c r="F154" s="19">
        <v>0</v>
      </c>
    </row>
    <row r="155" spans="1:6" x14ac:dyDescent="0.25">
      <c r="A155" s="139"/>
      <c r="B155" s="139"/>
      <c r="C155" s="18" t="s">
        <v>170</v>
      </c>
      <c r="D155" s="19">
        <v>1000</v>
      </c>
      <c r="E155" s="19">
        <v>2494.6</v>
      </c>
      <c r="F155" s="19">
        <v>2491.5</v>
      </c>
    </row>
    <row r="156" spans="1:6" ht="25.5" x14ac:dyDescent="0.25">
      <c r="A156" s="139"/>
      <c r="B156" s="139"/>
      <c r="C156" s="18" t="s">
        <v>171</v>
      </c>
      <c r="D156" s="19">
        <v>0</v>
      </c>
      <c r="E156" s="19">
        <v>0</v>
      </c>
      <c r="F156" s="19">
        <v>0</v>
      </c>
    </row>
    <row r="157" spans="1:6" x14ac:dyDescent="0.25">
      <c r="A157" s="139" t="s">
        <v>103</v>
      </c>
      <c r="B157" s="139" t="s">
        <v>263</v>
      </c>
      <c r="C157" s="20" t="s">
        <v>168</v>
      </c>
      <c r="D157" s="19">
        <v>0</v>
      </c>
      <c r="E157" s="19">
        <v>0</v>
      </c>
      <c r="F157" s="19">
        <v>0</v>
      </c>
    </row>
    <row r="158" spans="1:6" x14ac:dyDescent="0.25">
      <c r="A158" s="139"/>
      <c r="B158" s="139"/>
      <c r="C158" s="18" t="s">
        <v>169</v>
      </c>
      <c r="D158" s="19"/>
      <c r="E158" s="19"/>
      <c r="F158" s="19"/>
    </row>
    <row r="159" spans="1:6" x14ac:dyDescent="0.25">
      <c r="A159" s="139"/>
      <c r="B159" s="139"/>
      <c r="C159" s="18" t="s">
        <v>252</v>
      </c>
      <c r="D159" s="19">
        <v>0</v>
      </c>
      <c r="E159" s="19">
        <v>0</v>
      </c>
      <c r="F159" s="19">
        <v>0</v>
      </c>
    </row>
    <row r="160" spans="1:6" ht="25.5" x14ac:dyDescent="0.25">
      <c r="A160" s="139"/>
      <c r="B160" s="139"/>
      <c r="C160" s="18" t="s">
        <v>253</v>
      </c>
      <c r="D160" s="19">
        <v>0</v>
      </c>
      <c r="E160" s="19">
        <v>0</v>
      </c>
      <c r="F160" s="19">
        <v>0</v>
      </c>
    </row>
    <row r="161" spans="1:6" x14ac:dyDescent="0.25">
      <c r="A161" s="139"/>
      <c r="B161" s="139"/>
      <c r="C161" s="18" t="s">
        <v>170</v>
      </c>
      <c r="D161" s="19">
        <v>0</v>
      </c>
      <c r="E161" s="19">
        <v>0</v>
      </c>
      <c r="F161" s="19">
        <v>0</v>
      </c>
    </row>
    <row r="162" spans="1:6" ht="25.5" x14ac:dyDescent="0.25">
      <c r="A162" s="139"/>
      <c r="B162" s="139"/>
      <c r="C162" s="18" t="s">
        <v>171</v>
      </c>
      <c r="D162" s="19">
        <v>0</v>
      </c>
      <c r="E162" s="19">
        <v>0</v>
      </c>
      <c r="F162" s="19">
        <v>0</v>
      </c>
    </row>
    <row r="163" spans="1:6" x14ac:dyDescent="0.25">
      <c r="A163" s="139" t="s">
        <v>104</v>
      </c>
      <c r="B163" s="139" t="s">
        <v>106</v>
      </c>
      <c r="C163" s="20" t="s">
        <v>168</v>
      </c>
      <c r="D163" s="19">
        <v>2080</v>
      </c>
      <c r="E163" s="19">
        <v>2248.1999999999998</v>
      </c>
      <c r="F163" s="19">
        <v>2248.1999999999998</v>
      </c>
    </row>
    <row r="164" spans="1:6" x14ac:dyDescent="0.25">
      <c r="A164" s="139"/>
      <c r="B164" s="139"/>
      <c r="C164" s="18" t="s">
        <v>169</v>
      </c>
      <c r="D164" s="19"/>
      <c r="E164" s="19"/>
      <c r="F164" s="19"/>
    </row>
    <row r="165" spans="1:6" x14ac:dyDescent="0.25">
      <c r="A165" s="139"/>
      <c r="B165" s="139"/>
      <c r="C165" s="18" t="s">
        <v>252</v>
      </c>
      <c r="D165" s="19">
        <v>0</v>
      </c>
      <c r="E165" s="19">
        <v>0</v>
      </c>
      <c r="F165" s="19">
        <v>0</v>
      </c>
    </row>
    <row r="166" spans="1:6" ht="25.5" x14ac:dyDescent="0.25">
      <c r="A166" s="139"/>
      <c r="B166" s="139"/>
      <c r="C166" s="18" t="s">
        <v>253</v>
      </c>
      <c r="D166" s="19">
        <v>2080</v>
      </c>
      <c r="E166" s="19">
        <v>2248.1999999999998</v>
      </c>
      <c r="F166" s="19">
        <v>2248.1999999999998</v>
      </c>
    </row>
    <row r="167" spans="1:6" x14ac:dyDescent="0.25">
      <c r="A167" s="139"/>
      <c r="B167" s="139"/>
      <c r="C167" s="18" t="s">
        <v>170</v>
      </c>
      <c r="D167" s="19">
        <v>0</v>
      </c>
      <c r="E167" s="19">
        <v>0</v>
      </c>
      <c r="F167" s="19">
        <v>0</v>
      </c>
    </row>
    <row r="168" spans="1:6" ht="25.5" x14ac:dyDescent="0.25">
      <c r="A168" s="139"/>
      <c r="B168" s="139"/>
      <c r="C168" s="18" t="s">
        <v>171</v>
      </c>
      <c r="D168" s="19">
        <v>0</v>
      </c>
      <c r="E168" s="19">
        <v>0</v>
      </c>
      <c r="F168" s="19">
        <v>0</v>
      </c>
    </row>
    <row r="169" spans="1:6" x14ac:dyDescent="0.25">
      <c r="A169" s="139" t="s">
        <v>107</v>
      </c>
      <c r="B169" s="139" t="s">
        <v>108</v>
      </c>
      <c r="C169" s="20" t="s">
        <v>168</v>
      </c>
      <c r="D169" s="19">
        <v>5.6</v>
      </c>
      <c r="E169" s="19">
        <v>54.7</v>
      </c>
      <c r="F169" s="19">
        <v>54.7</v>
      </c>
    </row>
    <row r="170" spans="1:6" x14ac:dyDescent="0.25">
      <c r="A170" s="139"/>
      <c r="B170" s="139"/>
      <c r="C170" s="18" t="s">
        <v>169</v>
      </c>
      <c r="D170" s="19"/>
      <c r="E170" s="19"/>
      <c r="F170" s="19"/>
    </row>
    <row r="171" spans="1:6" x14ac:dyDescent="0.25">
      <c r="A171" s="139"/>
      <c r="B171" s="139"/>
      <c r="C171" s="18" t="s">
        <v>252</v>
      </c>
      <c r="D171" s="19">
        <v>5.6</v>
      </c>
      <c r="E171" s="19">
        <v>54.7</v>
      </c>
      <c r="F171" s="19">
        <v>54.7</v>
      </c>
    </row>
    <row r="172" spans="1:6" ht="25.5" x14ac:dyDescent="0.25">
      <c r="A172" s="139"/>
      <c r="B172" s="139"/>
      <c r="C172" s="18" t="s">
        <v>253</v>
      </c>
      <c r="D172" s="19">
        <v>0</v>
      </c>
      <c r="E172" s="19">
        <v>0</v>
      </c>
      <c r="F172" s="19">
        <v>0</v>
      </c>
    </row>
    <row r="173" spans="1:6" x14ac:dyDescent="0.25">
      <c r="A173" s="139"/>
      <c r="B173" s="139"/>
      <c r="C173" s="18" t="s">
        <v>170</v>
      </c>
      <c r="D173" s="19">
        <v>0</v>
      </c>
      <c r="E173" s="19">
        <v>0</v>
      </c>
      <c r="F173" s="19">
        <v>0</v>
      </c>
    </row>
    <row r="174" spans="1:6" ht="25.5" x14ac:dyDescent="0.25">
      <c r="A174" s="139"/>
      <c r="B174" s="139"/>
      <c r="C174" s="18" t="s">
        <v>171</v>
      </c>
      <c r="D174" s="19">
        <v>0</v>
      </c>
      <c r="E174" s="19">
        <v>0</v>
      </c>
      <c r="F174" s="19">
        <v>0</v>
      </c>
    </row>
    <row r="175" spans="1:6" x14ac:dyDescent="0.25">
      <c r="A175" s="139" t="s">
        <v>109</v>
      </c>
      <c r="B175" s="139" t="s">
        <v>264</v>
      </c>
      <c r="C175" s="20" t="s">
        <v>168</v>
      </c>
      <c r="D175" s="19">
        <v>658.5</v>
      </c>
      <c r="E175" s="19">
        <v>664.5</v>
      </c>
      <c r="F175" s="19">
        <v>664.5</v>
      </c>
    </row>
    <row r="176" spans="1:6" ht="14.25" customHeight="1" x14ac:dyDescent="0.25">
      <c r="A176" s="139"/>
      <c r="B176" s="139"/>
      <c r="C176" s="18" t="s">
        <v>169</v>
      </c>
      <c r="D176" s="19"/>
      <c r="E176" s="19"/>
      <c r="F176" s="19"/>
    </row>
    <row r="177" spans="1:6" ht="23.25" customHeight="1" x14ac:dyDescent="0.25">
      <c r="A177" s="139"/>
      <c r="B177" s="139"/>
      <c r="C177" s="18" t="s">
        <v>252</v>
      </c>
      <c r="D177" s="19">
        <v>0</v>
      </c>
      <c r="E177" s="19">
        <v>0</v>
      </c>
      <c r="F177" s="19">
        <v>0</v>
      </c>
    </row>
    <row r="178" spans="1:6" ht="36.75" customHeight="1" x14ac:dyDescent="0.25">
      <c r="A178" s="139"/>
      <c r="B178" s="139"/>
      <c r="C178" s="18" t="s">
        <v>253</v>
      </c>
      <c r="D178" s="19">
        <v>658.5</v>
      </c>
      <c r="E178" s="19">
        <v>664.5</v>
      </c>
      <c r="F178" s="19">
        <v>664.5</v>
      </c>
    </row>
    <row r="179" spans="1:6" ht="33" customHeight="1" x14ac:dyDescent="0.25">
      <c r="A179" s="139"/>
      <c r="B179" s="139"/>
      <c r="C179" s="18" t="s">
        <v>170</v>
      </c>
      <c r="D179" s="19">
        <v>0</v>
      </c>
      <c r="E179" s="19">
        <v>0</v>
      </c>
      <c r="F179" s="19">
        <v>0</v>
      </c>
    </row>
    <row r="180" spans="1:6" ht="24.75" customHeight="1" x14ac:dyDescent="0.25">
      <c r="A180" s="139"/>
      <c r="B180" s="139"/>
      <c r="C180" s="18" t="s">
        <v>171</v>
      </c>
      <c r="D180" s="19">
        <v>0</v>
      </c>
      <c r="E180" s="19">
        <v>0</v>
      </c>
      <c r="F180" s="19">
        <v>0</v>
      </c>
    </row>
    <row r="181" spans="1:6" ht="34.5" customHeight="1" x14ac:dyDescent="0.25">
      <c r="A181" s="139" t="s">
        <v>110</v>
      </c>
      <c r="B181" s="139" t="s">
        <v>265</v>
      </c>
      <c r="C181" s="20" t="s">
        <v>168</v>
      </c>
      <c r="D181" s="19">
        <v>0</v>
      </c>
      <c r="E181" s="19">
        <v>0</v>
      </c>
      <c r="F181" s="19">
        <v>0</v>
      </c>
    </row>
    <row r="182" spans="1:6" ht="12.75" customHeight="1" x14ac:dyDescent="0.25">
      <c r="A182" s="139"/>
      <c r="B182" s="139"/>
      <c r="C182" s="18" t="s">
        <v>169</v>
      </c>
      <c r="D182" s="19"/>
      <c r="E182" s="19"/>
      <c r="F182" s="19"/>
    </row>
    <row r="183" spans="1:6" ht="33" customHeight="1" x14ac:dyDescent="0.25">
      <c r="A183" s="139"/>
      <c r="B183" s="139"/>
      <c r="C183" s="18" t="s">
        <v>252</v>
      </c>
      <c r="D183" s="19">
        <v>0</v>
      </c>
      <c r="E183" s="19">
        <v>0</v>
      </c>
      <c r="F183" s="19">
        <v>0</v>
      </c>
    </row>
    <row r="184" spans="1:6" ht="36.75" customHeight="1" x14ac:dyDescent="0.25">
      <c r="A184" s="139"/>
      <c r="B184" s="139"/>
      <c r="C184" s="18" t="s">
        <v>253</v>
      </c>
      <c r="D184" s="19">
        <v>0</v>
      </c>
      <c r="E184" s="19">
        <v>0</v>
      </c>
      <c r="F184" s="19">
        <v>0</v>
      </c>
    </row>
    <row r="185" spans="1:6" ht="30.75" customHeight="1" x14ac:dyDescent="0.25">
      <c r="A185" s="139"/>
      <c r="B185" s="139"/>
      <c r="C185" s="18" t="s">
        <v>170</v>
      </c>
      <c r="D185" s="19">
        <v>0</v>
      </c>
      <c r="E185" s="19">
        <v>0</v>
      </c>
      <c r="F185" s="19">
        <v>0</v>
      </c>
    </row>
    <row r="186" spans="1:6" ht="25.5" x14ac:dyDescent="0.25">
      <c r="A186" s="139"/>
      <c r="B186" s="139"/>
      <c r="C186" s="18" t="s">
        <v>171</v>
      </c>
      <c r="D186" s="19">
        <v>0</v>
      </c>
      <c r="E186" s="19">
        <v>0</v>
      </c>
      <c r="F186" s="19">
        <v>0</v>
      </c>
    </row>
    <row r="187" spans="1:6" ht="31.5" customHeight="1" x14ac:dyDescent="0.25">
      <c r="A187" s="139" t="s">
        <v>111</v>
      </c>
      <c r="B187" s="139" t="s">
        <v>266</v>
      </c>
      <c r="C187" s="20" t="s">
        <v>168</v>
      </c>
      <c r="D187" s="19">
        <v>7725.4</v>
      </c>
      <c r="E187" s="19">
        <v>7794</v>
      </c>
      <c r="F187" s="19">
        <v>5190.8999999999996</v>
      </c>
    </row>
    <row r="188" spans="1:6" ht="15" customHeight="1" x14ac:dyDescent="0.25">
      <c r="A188" s="139"/>
      <c r="B188" s="139"/>
      <c r="C188" s="18" t="s">
        <v>169</v>
      </c>
      <c r="D188" s="19"/>
      <c r="E188" s="19"/>
      <c r="F188" s="19"/>
    </row>
    <row r="189" spans="1:6" ht="32.25" customHeight="1" x14ac:dyDescent="0.25">
      <c r="A189" s="139"/>
      <c r="B189" s="139"/>
      <c r="C189" s="18" t="s">
        <v>252</v>
      </c>
      <c r="D189" s="19">
        <v>0</v>
      </c>
      <c r="E189" s="19">
        <v>0</v>
      </c>
      <c r="F189" s="19">
        <v>0</v>
      </c>
    </row>
    <row r="190" spans="1:6" ht="35.25" customHeight="1" x14ac:dyDescent="0.25">
      <c r="A190" s="139"/>
      <c r="B190" s="139"/>
      <c r="C190" s="18" t="s">
        <v>253</v>
      </c>
      <c r="D190" s="19">
        <v>7725.4</v>
      </c>
      <c r="E190" s="19">
        <v>7794</v>
      </c>
      <c r="F190" s="19">
        <v>5190.8999999999996</v>
      </c>
    </row>
    <row r="191" spans="1:6" ht="30.75" customHeight="1" x14ac:dyDescent="0.25">
      <c r="A191" s="139"/>
      <c r="B191" s="139"/>
      <c r="C191" s="18" t="s">
        <v>170</v>
      </c>
      <c r="D191" s="19">
        <v>0</v>
      </c>
      <c r="E191" s="19">
        <v>0</v>
      </c>
      <c r="F191" s="19">
        <v>0</v>
      </c>
    </row>
    <row r="192" spans="1:6" ht="25.5" x14ac:dyDescent="0.25">
      <c r="A192" s="139"/>
      <c r="B192" s="139"/>
      <c r="C192" s="18" t="s">
        <v>171</v>
      </c>
      <c r="D192" s="19">
        <v>0</v>
      </c>
      <c r="E192" s="19">
        <v>0</v>
      </c>
      <c r="F192" s="19">
        <v>0</v>
      </c>
    </row>
    <row r="193" spans="1:6" x14ac:dyDescent="0.25">
      <c r="A193" s="139" t="s">
        <v>112</v>
      </c>
      <c r="B193" s="139" t="s">
        <v>114</v>
      </c>
      <c r="C193" s="20" t="s">
        <v>168</v>
      </c>
      <c r="D193" s="19">
        <v>0</v>
      </c>
      <c r="E193" s="19">
        <v>0</v>
      </c>
      <c r="F193" s="19">
        <v>0</v>
      </c>
    </row>
    <row r="194" spans="1:6" x14ac:dyDescent="0.25">
      <c r="A194" s="139"/>
      <c r="B194" s="139"/>
      <c r="C194" s="18" t="s">
        <v>169</v>
      </c>
      <c r="D194" s="19"/>
      <c r="E194" s="19"/>
      <c r="F194" s="19"/>
    </row>
    <row r="195" spans="1:6" x14ac:dyDescent="0.25">
      <c r="A195" s="139"/>
      <c r="B195" s="139"/>
      <c r="C195" s="18" t="s">
        <v>252</v>
      </c>
      <c r="D195" s="19">
        <v>0</v>
      </c>
      <c r="E195" s="19">
        <v>0</v>
      </c>
      <c r="F195" s="19">
        <v>0</v>
      </c>
    </row>
    <row r="196" spans="1:6" ht="25.5" x14ac:dyDescent="0.25">
      <c r="A196" s="139"/>
      <c r="B196" s="139"/>
      <c r="C196" s="18" t="s">
        <v>253</v>
      </c>
      <c r="D196" s="19">
        <v>0</v>
      </c>
      <c r="E196" s="19">
        <v>0</v>
      </c>
      <c r="F196" s="19">
        <v>0</v>
      </c>
    </row>
    <row r="197" spans="1:6" x14ac:dyDescent="0.25">
      <c r="A197" s="139"/>
      <c r="B197" s="139"/>
      <c r="C197" s="18" t="s">
        <v>170</v>
      </c>
      <c r="D197" s="19">
        <v>0</v>
      </c>
      <c r="E197" s="19">
        <v>0</v>
      </c>
      <c r="F197" s="19">
        <v>0</v>
      </c>
    </row>
    <row r="198" spans="1:6" ht="25.5" x14ac:dyDescent="0.25">
      <c r="A198" s="139"/>
      <c r="B198" s="139"/>
      <c r="C198" s="18" t="s">
        <v>171</v>
      </c>
      <c r="D198" s="19">
        <v>0</v>
      </c>
      <c r="E198" s="19">
        <v>0</v>
      </c>
      <c r="F198" s="19">
        <v>0</v>
      </c>
    </row>
    <row r="199" spans="1:6" x14ac:dyDescent="0.25">
      <c r="A199" s="139" t="s">
        <v>113</v>
      </c>
      <c r="B199" s="139" t="s">
        <v>115</v>
      </c>
      <c r="C199" s="20" t="s">
        <v>168</v>
      </c>
      <c r="D199" s="19">
        <v>0</v>
      </c>
      <c r="E199" s="19">
        <v>0</v>
      </c>
      <c r="F199" s="19">
        <v>0</v>
      </c>
    </row>
    <row r="200" spans="1:6" x14ac:dyDescent="0.25">
      <c r="A200" s="139"/>
      <c r="B200" s="139"/>
      <c r="C200" s="18" t="s">
        <v>169</v>
      </c>
      <c r="D200" s="19"/>
      <c r="E200" s="19"/>
      <c r="F200" s="19"/>
    </row>
    <row r="201" spans="1:6" x14ac:dyDescent="0.25">
      <c r="A201" s="139"/>
      <c r="B201" s="139"/>
      <c r="C201" s="18" t="s">
        <v>252</v>
      </c>
      <c r="D201" s="19">
        <v>0</v>
      </c>
      <c r="E201" s="19">
        <v>0</v>
      </c>
      <c r="F201" s="19">
        <v>0</v>
      </c>
    </row>
    <row r="202" spans="1:6" ht="25.5" x14ac:dyDescent="0.25">
      <c r="A202" s="139"/>
      <c r="B202" s="139"/>
      <c r="C202" s="18" t="s">
        <v>253</v>
      </c>
      <c r="D202" s="19">
        <v>0</v>
      </c>
      <c r="E202" s="19">
        <v>0</v>
      </c>
      <c r="F202" s="19">
        <v>0</v>
      </c>
    </row>
    <row r="203" spans="1:6" x14ac:dyDescent="0.25">
      <c r="A203" s="139"/>
      <c r="B203" s="139"/>
      <c r="C203" s="18" t="s">
        <v>170</v>
      </c>
      <c r="D203" s="19">
        <v>0</v>
      </c>
      <c r="E203" s="19">
        <v>0</v>
      </c>
      <c r="F203" s="19">
        <v>0</v>
      </c>
    </row>
    <row r="204" spans="1:6" ht="25.5" x14ac:dyDescent="0.25">
      <c r="A204" s="139"/>
      <c r="B204" s="139"/>
      <c r="C204" s="18" t="s">
        <v>171</v>
      </c>
      <c r="D204" s="19">
        <v>0</v>
      </c>
      <c r="E204" s="19">
        <v>0</v>
      </c>
      <c r="F204" s="19">
        <v>0</v>
      </c>
    </row>
    <row r="205" spans="1:6" x14ac:dyDescent="0.25">
      <c r="A205" s="139" t="s">
        <v>116</v>
      </c>
      <c r="B205" s="139" t="s">
        <v>117</v>
      </c>
      <c r="C205" s="20" t="s">
        <v>168</v>
      </c>
      <c r="D205" s="19">
        <v>2767.9</v>
      </c>
      <c r="E205" s="19">
        <v>2330.4</v>
      </c>
      <c r="F205" s="19">
        <v>2262.6</v>
      </c>
    </row>
    <row r="206" spans="1:6" x14ac:dyDescent="0.25">
      <c r="A206" s="139"/>
      <c r="B206" s="139"/>
      <c r="C206" s="18" t="s">
        <v>169</v>
      </c>
      <c r="D206" s="19"/>
      <c r="E206" s="19"/>
      <c r="F206" s="19"/>
    </row>
    <row r="207" spans="1:6" x14ac:dyDescent="0.25">
      <c r="A207" s="139"/>
      <c r="B207" s="139"/>
      <c r="C207" s="18" t="s">
        <v>252</v>
      </c>
      <c r="D207" s="19">
        <v>0</v>
      </c>
      <c r="E207" s="19">
        <v>0</v>
      </c>
      <c r="F207" s="19">
        <v>0</v>
      </c>
    </row>
    <row r="208" spans="1:6" ht="25.5" x14ac:dyDescent="0.25">
      <c r="A208" s="139"/>
      <c r="B208" s="139"/>
      <c r="C208" s="18" t="s">
        <v>253</v>
      </c>
      <c r="D208" s="19">
        <v>0</v>
      </c>
      <c r="E208" s="19">
        <v>0</v>
      </c>
      <c r="F208" s="19">
        <v>0</v>
      </c>
    </row>
    <row r="209" spans="1:6" x14ac:dyDescent="0.25">
      <c r="A209" s="139"/>
      <c r="B209" s="139"/>
      <c r="C209" s="18" t="s">
        <v>170</v>
      </c>
      <c r="D209" s="19">
        <v>2767.9</v>
      </c>
      <c r="E209" s="19">
        <v>2330.4</v>
      </c>
      <c r="F209" s="19">
        <v>2262.6</v>
      </c>
    </row>
    <row r="210" spans="1:6" ht="25.5" x14ac:dyDescent="0.25">
      <c r="A210" s="139"/>
      <c r="B210" s="139"/>
      <c r="C210" s="18" t="s">
        <v>171</v>
      </c>
      <c r="D210" s="19">
        <v>0</v>
      </c>
      <c r="E210" s="19">
        <v>0</v>
      </c>
      <c r="F210" s="19">
        <v>0</v>
      </c>
    </row>
    <row r="211" spans="1:6" ht="27" customHeight="1" x14ac:dyDescent="0.25">
      <c r="A211" s="139" t="s">
        <v>267</v>
      </c>
      <c r="B211" s="139" t="s">
        <v>268</v>
      </c>
      <c r="C211" s="20" t="s">
        <v>168</v>
      </c>
      <c r="D211" s="19">
        <v>0</v>
      </c>
      <c r="E211" s="19">
        <v>700</v>
      </c>
      <c r="F211" s="19">
        <v>0</v>
      </c>
    </row>
    <row r="212" spans="1:6" ht="13.5" customHeight="1" x14ac:dyDescent="0.25">
      <c r="A212" s="139"/>
      <c r="B212" s="139"/>
      <c r="C212" s="18" t="s">
        <v>169</v>
      </c>
      <c r="D212" s="19"/>
      <c r="E212" s="19"/>
      <c r="F212" s="19"/>
    </row>
    <row r="213" spans="1:6" ht="26.25" customHeight="1" x14ac:dyDescent="0.25">
      <c r="A213" s="139"/>
      <c r="B213" s="139"/>
      <c r="C213" s="18" t="s">
        <v>252</v>
      </c>
      <c r="D213" s="19">
        <v>0</v>
      </c>
      <c r="E213" s="19">
        <v>0</v>
      </c>
      <c r="F213" s="19">
        <v>0</v>
      </c>
    </row>
    <row r="214" spans="1:6" ht="28.5" customHeight="1" x14ac:dyDescent="0.25">
      <c r="A214" s="139"/>
      <c r="B214" s="139"/>
      <c r="C214" s="18" t="s">
        <v>253</v>
      </c>
      <c r="D214" s="19">
        <v>0</v>
      </c>
      <c r="E214" s="19">
        <v>700</v>
      </c>
      <c r="F214" s="19">
        <v>0</v>
      </c>
    </row>
    <row r="215" spans="1:6" ht="25.5" customHeight="1" x14ac:dyDescent="0.25">
      <c r="A215" s="139"/>
      <c r="B215" s="139"/>
      <c r="C215" s="18" t="s">
        <v>170</v>
      </c>
      <c r="D215" s="19">
        <v>0</v>
      </c>
      <c r="E215" s="19">
        <v>0</v>
      </c>
      <c r="F215" s="19">
        <v>0</v>
      </c>
    </row>
    <row r="216" spans="1:6" ht="45.75" customHeight="1" x14ac:dyDescent="0.25">
      <c r="A216" s="139"/>
      <c r="B216" s="139"/>
      <c r="C216" s="18" t="s">
        <v>171</v>
      </c>
      <c r="D216" s="19">
        <v>0</v>
      </c>
      <c r="E216" s="19">
        <v>0</v>
      </c>
      <c r="F216" s="19">
        <v>0</v>
      </c>
    </row>
    <row r="217" spans="1:6" x14ac:dyDescent="0.25">
      <c r="A217" s="140" t="s">
        <v>118</v>
      </c>
      <c r="B217" s="140" t="s">
        <v>119</v>
      </c>
      <c r="C217" s="24" t="s">
        <v>168</v>
      </c>
      <c r="D217" s="25">
        <v>9906.2000000000007</v>
      </c>
      <c r="E217" s="25">
        <v>10344.6</v>
      </c>
      <c r="F217" s="25">
        <v>10344.5</v>
      </c>
    </row>
    <row r="218" spans="1:6" x14ac:dyDescent="0.25">
      <c r="A218" s="140"/>
      <c r="B218" s="140"/>
      <c r="C218" s="26" t="s">
        <v>169</v>
      </c>
      <c r="D218" s="25"/>
      <c r="E218" s="25"/>
      <c r="F218" s="25"/>
    </row>
    <row r="219" spans="1:6" x14ac:dyDescent="0.25">
      <c r="A219" s="140"/>
      <c r="B219" s="140"/>
      <c r="C219" s="26" t="s">
        <v>252</v>
      </c>
      <c r="D219" s="25">
        <v>0</v>
      </c>
      <c r="E219" s="25">
        <v>0</v>
      </c>
      <c r="F219" s="25">
        <v>0</v>
      </c>
    </row>
    <row r="220" spans="1:6" ht="25.5" x14ac:dyDescent="0.25">
      <c r="A220" s="140"/>
      <c r="B220" s="140"/>
      <c r="C220" s="26" t="s">
        <v>253</v>
      </c>
      <c r="D220" s="25">
        <v>0</v>
      </c>
      <c r="E220" s="25">
        <v>0</v>
      </c>
      <c r="F220" s="25">
        <v>0</v>
      </c>
    </row>
    <row r="221" spans="1:6" x14ac:dyDescent="0.25">
      <c r="A221" s="140"/>
      <c r="B221" s="140"/>
      <c r="C221" s="26" t="s">
        <v>170</v>
      </c>
      <c r="D221" s="25">
        <v>9906.2000000000007</v>
      </c>
      <c r="E221" s="25">
        <v>10344.6</v>
      </c>
      <c r="F221" s="25">
        <v>10344.5</v>
      </c>
    </row>
    <row r="222" spans="1:6" ht="25.5" x14ac:dyDescent="0.25">
      <c r="A222" s="140"/>
      <c r="B222" s="140"/>
      <c r="C222" s="26" t="s">
        <v>171</v>
      </c>
      <c r="D222" s="25">
        <v>0</v>
      </c>
      <c r="E222" s="25">
        <v>0</v>
      </c>
      <c r="F222" s="25">
        <v>0</v>
      </c>
    </row>
    <row r="223" spans="1:6" x14ac:dyDescent="0.25">
      <c r="A223" s="139" t="s">
        <v>120</v>
      </c>
      <c r="B223" s="139" t="s">
        <v>269</v>
      </c>
      <c r="C223" s="20" t="s">
        <v>168</v>
      </c>
      <c r="D223" s="19">
        <v>150.5</v>
      </c>
      <c r="E223" s="19">
        <v>1413.8</v>
      </c>
      <c r="F223" s="19">
        <v>1413.8</v>
      </c>
    </row>
    <row r="224" spans="1:6" x14ac:dyDescent="0.25">
      <c r="A224" s="139"/>
      <c r="B224" s="139"/>
      <c r="C224" s="18" t="s">
        <v>169</v>
      </c>
      <c r="D224" s="19"/>
      <c r="E224" s="19"/>
      <c r="F224" s="19"/>
    </row>
    <row r="225" spans="1:6" x14ac:dyDescent="0.25">
      <c r="A225" s="139"/>
      <c r="B225" s="139"/>
      <c r="C225" s="18" t="s">
        <v>252</v>
      </c>
      <c r="D225" s="19">
        <v>0</v>
      </c>
      <c r="E225" s="19">
        <v>0</v>
      </c>
      <c r="F225" s="19">
        <v>0</v>
      </c>
    </row>
    <row r="226" spans="1:6" ht="25.5" x14ac:dyDescent="0.25">
      <c r="A226" s="139"/>
      <c r="B226" s="139"/>
      <c r="C226" s="18" t="s">
        <v>253</v>
      </c>
      <c r="D226" s="19">
        <v>0</v>
      </c>
      <c r="E226" s="19">
        <v>0</v>
      </c>
      <c r="F226" s="19">
        <v>0</v>
      </c>
    </row>
    <row r="227" spans="1:6" x14ac:dyDescent="0.25">
      <c r="A227" s="139"/>
      <c r="B227" s="139"/>
      <c r="C227" s="18" t="s">
        <v>170</v>
      </c>
      <c r="D227" s="19">
        <v>150.5</v>
      </c>
      <c r="E227" s="19">
        <v>1413.8</v>
      </c>
      <c r="F227" s="19">
        <v>1413.8</v>
      </c>
    </row>
    <row r="228" spans="1:6" ht="25.5" x14ac:dyDescent="0.25">
      <c r="A228" s="139"/>
      <c r="B228" s="139"/>
      <c r="C228" s="18" t="s">
        <v>171</v>
      </c>
      <c r="D228" s="19">
        <v>0</v>
      </c>
      <c r="E228" s="19">
        <v>0</v>
      </c>
      <c r="F228" s="19">
        <v>0</v>
      </c>
    </row>
    <row r="229" spans="1:6" x14ac:dyDescent="0.25">
      <c r="A229" s="139" t="s">
        <v>121</v>
      </c>
      <c r="B229" s="139" t="s">
        <v>270</v>
      </c>
      <c r="C229" s="20" t="s">
        <v>168</v>
      </c>
      <c r="D229" s="19">
        <v>330.7</v>
      </c>
      <c r="E229" s="19">
        <v>330.7</v>
      </c>
      <c r="F229" s="19">
        <v>330.7</v>
      </c>
    </row>
    <row r="230" spans="1:6" x14ac:dyDescent="0.25">
      <c r="A230" s="139"/>
      <c r="B230" s="139"/>
      <c r="C230" s="18" t="s">
        <v>169</v>
      </c>
      <c r="D230" s="19"/>
      <c r="E230" s="19"/>
      <c r="F230" s="19"/>
    </row>
    <row r="231" spans="1:6" x14ac:dyDescent="0.25">
      <c r="A231" s="139"/>
      <c r="B231" s="139"/>
      <c r="C231" s="18" t="s">
        <v>252</v>
      </c>
      <c r="D231" s="19">
        <v>0</v>
      </c>
      <c r="E231" s="19">
        <v>0</v>
      </c>
      <c r="F231" s="19">
        <v>0</v>
      </c>
    </row>
    <row r="232" spans="1:6" ht="25.5" x14ac:dyDescent="0.25">
      <c r="A232" s="139"/>
      <c r="B232" s="139"/>
      <c r="C232" s="18" t="s">
        <v>253</v>
      </c>
      <c r="D232" s="19">
        <v>0</v>
      </c>
      <c r="E232" s="19">
        <v>0</v>
      </c>
      <c r="F232" s="19">
        <v>0</v>
      </c>
    </row>
    <row r="233" spans="1:6" x14ac:dyDescent="0.25">
      <c r="A233" s="139"/>
      <c r="B233" s="139"/>
      <c r="C233" s="18" t="s">
        <v>170</v>
      </c>
      <c r="D233" s="19">
        <v>330.7</v>
      </c>
      <c r="E233" s="19">
        <v>330.7</v>
      </c>
      <c r="F233" s="19">
        <v>330.7</v>
      </c>
    </row>
    <row r="234" spans="1:6" ht="25.5" x14ac:dyDescent="0.25">
      <c r="A234" s="139"/>
      <c r="B234" s="139"/>
      <c r="C234" s="18" t="s">
        <v>171</v>
      </c>
      <c r="D234" s="19">
        <v>0</v>
      </c>
      <c r="E234" s="19">
        <v>0</v>
      </c>
      <c r="F234" s="19">
        <v>0</v>
      </c>
    </row>
    <row r="235" spans="1:6" x14ac:dyDescent="0.25">
      <c r="A235" s="139" t="s">
        <v>122</v>
      </c>
      <c r="B235" s="139" t="s">
        <v>271</v>
      </c>
      <c r="C235" s="20" t="s">
        <v>168</v>
      </c>
      <c r="D235" s="19">
        <v>3697.4</v>
      </c>
      <c r="E235" s="19">
        <v>1945</v>
      </c>
      <c r="F235" s="19">
        <v>1944.9</v>
      </c>
    </row>
    <row r="236" spans="1:6" x14ac:dyDescent="0.25">
      <c r="A236" s="139"/>
      <c r="B236" s="139"/>
      <c r="C236" s="18" t="s">
        <v>169</v>
      </c>
      <c r="D236" s="19"/>
      <c r="E236" s="19"/>
      <c r="F236" s="19"/>
    </row>
    <row r="237" spans="1:6" x14ac:dyDescent="0.25">
      <c r="A237" s="139"/>
      <c r="B237" s="139"/>
      <c r="C237" s="18" t="s">
        <v>252</v>
      </c>
      <c r="D237" s="19">
        <v>0</v>
      </c>
      <c r="E237" s="19">
        <v>0</v>
      </c>
      <c r="F237" s="19">
        <v>0</v>
      </c>
    </row>
    <row r="238" spans="1:6" ht="25.5" x14ac:dyDescent="0.25">
      <c r="A238" s="139"/>
      <c r="B238" s="139"/>
      <c r="C238" s="18" t="s">
        <v>253</v>
      </c>
      <c r="D238" s="19">
        <v>0</v>
      </c>
      <c r="E238" s="19">
        <v>0</v>
      </c>
      <c r="F238" s="19">
        <v>0</v>
      </c>
    </row>
    <row r="239" spans="1:6" x14ac:dyDescent="0.25">
      <c r="A239" s="139"/>
      <c r="B239" s="139"/>
      <c r="C239" s="18" t="s">
        <v>170</v>
      </c>
      <c r="D239" s="19">
        <v>3697.4</v>
      </c>
      <c r="E239" s="19">
        <v>1945</v>
      </c>
      <c r="F239" s="19">
        <v>1944.9</v>
      </c>
    </row>
    <row r="240" spans="1:6" ht="25.5" x14ac:dyDescent="0.25">
      <c r="A240" s="139"/>
      <c r="B240" s="139"/>
      <c r="C240" s="18" t="s">
        <v>171</v>
      </c>
      <c r="D240" s="19">
        <v>0</v>
      </c>
      <c r="E240" s="19">
        <v>0</v>
      </c>
      <c r="F240" s="19"/>
    </row>
    <row r="241" spans="1:6" x14ac:dyDescent="0.25">
      <c r="A241" s="139" t="s">
        <v>123</v>
      </c>
      <c r="B241" s="139" t="s">
        <v>272</v>
      </c>
      <c r="C241" s="20" t="s">
        <v>168</v>
      </c>
      <c r="D241" s="19">
        <v>5727.7</v>
      </c>
      <c r="E241" s="19">
        <v>6655.2</v>
      </c>
      <c r="F241" s="19">
        <v>6655.2</v>
      </c>
    </row>
    <row r="242" spans="1:6" x14ac:dyDescent="0.25">
      <c r="A242" s="139"/>
      <c r="B242" s="139"/>
      <c r="C242" s="18" t="s">
        <v>169</v>
      </c>
      <c r="D242" s="19"/>
      <c r="E242" s="19"/>
      <c r="F242" s="19"/>
    </row>
    <row r="243" spans="1:6" x14ac:dyDescent="0.25">
      <c r="A243" s="139"/>
      <c r="B243" s="139"/>
      <c r="C243" s="18" t="s">
        <v>252</v>
      </c>
      <c r="D243" s="19">
        <v>0</v>
      </c>
      <c r="E243" s="19">
        <v>0</v>
      </c>
      <c r="F243" s="19">
        <v>0</v>
      </c>
    </row>
    <row r="244" spans="1:6" ht="25.5" x14ac:dyDescent="0.25">
      <c r="A244" s="139"/>
      <c r="B244" s="139"/>
      <c r="C244" s="18" t="s">
        <v>253</v>
      </c>
      <c r="D244" s="19">
        <v>0</v>
      </c>
      <c r="E244" s="19">
        <v>0</v>
      </c>
      <c r="F244" s="19">
        <v>0</v>
      </c>
    </row>
    <row r="245" spans="1:6" x14ac:dyDescent="0.25">
      <c r="A245" s="139"/>
      <c r="B245" s="139"/>
      <c r="C245" s="18" t="s">
        <v>170</v>
      </c>
      <c r="D245" s="19">
        <v>5727.7</v>
      </c>
      <c r="E245" s="19">
        <v>6655.2</v>
      </c>
      <c r="F245" s="19">
        <v>6655.2</v>
      </c>
    </row>
    <row r="246" spans="1:6" ht="25.5" x14ac:dyDescent="0.25">
      <c r="A246" s="139"/>
      <c r="B246" s="139"/>
      <c r="C246" s="18" t="s">
        <v>171</v>
      </c>
      <c r="D246" s="19">
        <v>0</v>
      </c>
      <c r="E246" s="19">
        <v>0</v>
      </c>
      <c r="F246" s="19">
        <v>0</v>
      </c>
    </row>
    <row r="247" spans="1:6" x14ac:dyDescent="0.25">
      <c r="A247" s="139" t="s">
        <v>124</v>
      </c>
      <c r="B247" s="139" t="s">
        <v>126</v>
      </c>
      <c r="C247" s="20" t="s">
        <v>168</v>
      </c>
      <c r="D247" s="19">
        <v>0</v>
      </c>
      <c r="E247" s="19">
        <v>0</v>
      </c>
      <c r="F247" s="19">
        <v>0</v>
      </c>
    </row>
    <row r="248" spans="1:6" x14ac:dyDescent="0.25">
      <c r="A248" s="139"/>
      <c r="B248" s="139"/>
      <c r="C248" s="18" t="s">
        <v>169</v>
      </c>
      <c r="D248" s="19"/>
      <c r="E248" s="19"/>
      <c r="F248" s="19"/>
    </row>
    <row r="249" spans="1:6" x14ac:dyDescent="0.25">
      <c r="A249" s="139"/>
      <c r="B249" s="139"/>
      <c r="C249" s="18" t="s">
        <v>252</v>
      </c>
      <c r="D249" s="19">
        <v>0</v>
      </c>
      <c r="E249" s="19">
        <v>0</v>
      </c>
      <c r="F249" s="19">
        <v>0</v>
      </c>
    </row>
    <row r="250" spans="1:6" ht="25.5" x14ac:dyDescent="0.25">
      <c r="A250" s="139"/>
      <c r="B250" s="139"/>
      <c r="C250" s="18" t="s">
        <v>253</v>
      </c>
      <c r="D250" s="19">
        <v>0</v>
      </c>
      <c r="E250" s="19">
        <v>0</v>
      </c>
      <c r="F250" s="19">
        <v>0</v>
      </c>
    </row>
    <row r="251" spans="1:6" x14ac:dyDescent="0.25">
      <c r="A251" s="139"/>
      <c r="B251" s="139"/>
      <c r="C251" s="18" t="s">
        <v>170</v>
      </c>
      <c r="D251" s="19">
        <v>0</v>
      </c>
      <c r="E251" s="19">
        <v>0</v>
      </c>
      <c r="F251" s="19">
        <v>0</v>
      </c>
    </row>
    <row r="252" spans="1:6" ht="25.5" x14ac:dyDescent="0.25">
      <c r="A252" s="139"/>
      <c r="B252" s="139"/>
      <c r="C252" s="18" t="s">
        <v>171</v>
      </c>
      <c r="D252" s="19">
        <v>0</v>
      </c>
      <c r="E252" s="19">
        <v>0</v>
      </c>
      <c r="F252" s="19">
        <v>0</v>
      </c>
    </row>
    <row r="253" spans="1:6" x14ac:dyDescent="0.25">
      <c r="A253" s="139" t="s">
        <v>125</v>
      </c>
      <c r="B253" s="139" t="s">
        <v>127</v>
      </c>
      <c r="C253" s="20" t="s">
        <v>168</v>
      </c>
      <c r="D253" s="19">
        <v>0</v>
      </c>
      <c r="E253" s="19">
        <v>0</v>
      </c>
      <c r="F253" s="19">
        <v>0</v>
      </c>
    </row>
    <row r="254" spans="1:6" x14ac:dyDescent="0.25">
      <c r="A254" s="139"/>
      <c r="B254" s="139"/>
      <c r="C254" s="18" t="s">
        <v>169</v>
      </c>
      <c r="D254" s="19"/>
      <c r="E254" s="19"/>
      <c r="F254" s="19"/>
    </row>
    <row r="255" spans="1:6" x14ac:dyDescent="0.25">
      <c r="A255" s="139"/>
      <c r="B255" s="139"/>
      <c r="C255" s="18" t="s">
        <v>252</v>
      </c>
      <c r="D255" s="19">
        <v>0</v>
      </c>
      <c r="E255" s="19">
        <v>0</v>
      </c>
      <c r="F255" s="19">
        <v>0</v>
      </c>
    </row>
    <row r="256" spans="1:6" ht="25.5" x14ac:dyDescent="0.25">
      <c r="A256" s="139"/>
      <c r="B256" s="139"/>
      <c r="C256" s="18" t="s">
        <v>253</v>
      </c>
      <c r="D256" s="19">
        <v>0</v>
      </c>
      <c r="E256" s="19">
        <v>0</v>
      </c>
      <c r="F256" s="19">
        <v>0</v>
      </c>
    </row>
    <row r="257" spans="1:6" x14ac:dyDescent="0.25">
      <c r="A257" s="139"/>
      <c r="B257" s="139"/>
      <c r="C257" s="18" t="s">
        <v>170</v>
      </c>
      <c r="D257" s="19">
        <v>0</v>
      </c>
      <c r="E257" s="19">
        <v>0</v>
      </c>
      <c r="F257" s="19">
        <v>0</v>
      </c>
    </row>
    <row r="258" spans="1:6" ht="25.5" x14ac:dyDescent="0.25">
      <c r="A258" s="139"/>
      <c r="B258" s="139"/>
      <c r="C258" s="18" t="s">
        <v>171</v>
      </c>
      <c r="D258" s="19">
        <v>0</v>
      </c>
      <c r="E258" s="19">
        <v>0</v>
      </c>
      <c r="F258" s="19">
        <v>0</v>
      </c>
    </row>
    <row r="259" spans="1:6" x14ac:dyDescent="0.25">
      <c r="A259" s="139" t="s">
        <v>273</v>
      </c>
      <c r="B259" s="139" t="s">
        <v>274</v>
      </c>
      <c r="C259" s="20" t="s">
        <v>168</v>
      </c>
      <c r="D259" s="19">
        <v>0</v>
      </c>
      <c r="E259" s="19">
        <v>0</v>
      </c>
      <c r="F259" s="19">
        <v>0</v>
      </c>
    </row>
    <row r="260" spans="1:6" x14ac:dyDescent="0.25">
      <c r="A260" s="139"/>
      <c r="B260" s="139"/>
      <c r="C260" s="18" t="s">
        <v>169</v>
      </c>
      <c r="D260" s="19"/>
      <c r="E260" s="19"/>
      <c r="F260" s="19"/>
    </row>
    <row r="261" spans="1:6" x14ac:dyDescent="0.25">
      <c r="A261" s="139"/>
      <c r="B261" s="139"/>
      <c r="C261" s="18" t="s">
        <v>252</v>
      </c>
      <c r="D261" s="19">
        <v>0</v>
      </c>
      <c r="E261" s="19">
        <v>0</v>
      </c>
      <c r="F261" s="19">
        <v>0</v>
      </c>
    </row>
    <row r="262" spans="1:6" ht="25.5" x14ac:dyDescent="0.25">
      <c r="A262" s="139"/>
      <c r="B262" s="139"/>
      <c r="C262" s="18" t="s">
        <v>253</v>
      </c>
      <c r="D262" s="19">
        <v>0</v>
      </c>
      <c r="E262" s="19">
        <v>0</v>
      </c>
      <c r="F262" s="19">
        <v>0</v>
      </c>
    </row>
    <row r="263" spans="1:6" x14ac:dyDescent="0.25">
      <c r="A263" s="139"/>
      <c r="B263" s="139"/>
      <c r="C263" s="18" t="s">
        <v>170</v>
      </c>
      <c r="D263" s="19">
        <v>0</v>
      </c>
      <c r="E263" s="19">
        <v>0</v>
      </c>
      <c r="F263" s="19">
        <v>0</v>
      </c>
    </row>
    <row r="264" spans="1:6" ht="25.5" x14ac:dyDescent="0.25">
      <c r="A264" s="139"/>
      <c r="B264" s="139"/>
      <c r="C264" s="18" t="s">
        <v>171</v>
      </c>
      <c r="D264" s="19">
        <v>0</v>
      </c>
      <c r="E264" s="19">
        <v>0</v>
      </c>
      <c r="F264" s="19">
        <v>0</v>
      </c>
    </row>
  </sheetData>
  <mergeCells count="87">
    <mergeCell ref="A3:F3"/>
    <mergeCell ref="A7:A12"/>
    <mergeCell ref="B7:B12"/>
    <mergeCell ref="A13:A18"/>
    <mergeCell ref="B13:B18"/>
    <mergeCell ref="A169:A174"/>
    <mergeCell ref="B169:B174"/>
    <mergeCell ref="A163:A168"/>
    <mergeCell ref="B163:B168"/>
    <mergeCell ref="A19:A24"/>
    <mergeCell ref="B19:B24"/>
    <mergeCell ref="A157:A162"/>
    <mergeCell ref="B157:B162"/>
    <mergeCell ref="A151:A156"/>
    <mergeCell ref="B151:B156"/>
    <mergeCell ref="A145:A150"/>
    <mergeCell ref="B145:B150"/>
    <mergeCell ref="A139:A144"/>
    <mergeCell ref="A91:A96"/>
    <mergeCell ref="B91:B96"/>
    <mergeCell ref="A121:A126"/>
    <mergeCell ref="B187:B192"/>
    <mergeCell ref="A181:A186"/>
    <mergeCell ref="B181:B186"/>
    <mergeCell ref="A175:A180"/>
    <mergeCell ref="B175:B180"/>
    <mergeCell ref="B121:B126"/>
    <mergeCell ref="A115:A120"/>
    <mergeCell ref="B115:B120"/>
    <mergeCell ref="A109:A114"/>
    <mergeCell ref="B109:B114"/>
    <mergeCell ref="A31:A36"/>
    <mergeCell ref="B31:B36"/>
    <mergeCell ref="A25:A30"/>
    <mergeCell ref="B25:B30"/>
    <mergeCell ref="A55:A60"/>
    <mergeCell ref="B55:B60"/>
    <mergeCell ref="A49:A54"/>
    <mergeCell ref="B49:B54"/>
    <mergeCell ref="A43:A48"/>
    <mergeCell ref="B43:B48"/>
    <mergeCell ref="A37:A42"/>
    <mergeCell ref="B37:B42"/>
    <mergeCell ref="A103:A108"/>
    <mergeCell ref="B103:B108"/>
    <mergeCell ref="A97:A102"/>
    <mergeCell ref="B97:B102"/>
    <mergeCell ref="A247:A252"/>
    <mergeCell ref="B247:B252"/>
    <mergeCell ref="B139:B144"/>
    <mergeCell ref="A133:A138"/>
    <mergeCell ref="B133:B138"/>
    <mergeCell ref="A127:A132"/>
    <mergeCell ref="B127:B132"/>
    <mergeCell ref="A199:A204"/>
    <mergeCell ref="B199:B204"/>
    <mergeCell ref="A193:A198"/>
    <mergeCell ref="B193:B198"/>
    <mergeCell ref="A187:A192"/>
    <mergeCell ref="A85:A90"/>
    <mergeCell ref="B85:B90"/>
    <mergeCell ref="A67:A72"/>
    <mergeCell ref="B67:B72"/>
    <mergeCell ref="A61:A66"/>
    <mergeCell ref="B61:B66"/>
    <mergeCell ref="A223:A228"/>
    <mergeCell ref="B223:B228"/>
    <mergeCell ref="A217:A222"/>
    <mergeCell ref="B217:B222"/>
    <mergeCell ref="A253:A258"/>
    <mergeCell ref="B253:B258"/>
    <mergeCell ref="A259:A264"/>
    <mergeCell ref="B259:B264"/>
    <mergeCell ref="A73:A78"/>
    <mergeCell ref="A79:A84"/>
    <mergeCell ref="B73:B78"/>
    <mergeCell ref="B79:B84"/>
    <mergeCell ref="A211:A216"/>
    <mergeCell ref="B211:B216"/>
    <mergeCell ref="A241:A246"/>
    <mergeCell ref="B241:B246"/>
    <mergeCell ref="A235:A240"/>
    <mergeCell ref="B235:B240"/>
    <mergeCell ref="A205:A210"/>
    <mergeCell ref="B205:B210"/>
    <mergeCell ref="A229:A234"/>
    <mergeCell ref="B229:B234"/>
  </mergeCells>
  <pageMargins left="0.7" right="0.7" top="0.75" bottom="0.75" header="0.3" footer="0.3"/>
  <pageSetup paperSize="9" scale="74" fitToHeight="0" orientation="portrait" r:id="rId1"/>
  <rowBreaks count="3" manualBreakCount="3">
    <brk id="54" max="5" man="1"/>
    <brk id="108" max="5" man="1"/>
    <brk id="16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60" zoomScaleNormal="100" workbookViewId="0">
      <selection activeCell="D24" sqref="D24"/>
    </sheetView>
  </sheetViews>
  <sheetFormatPr defaultRowHeight="15" x14ac:dyDescent="0.25"/>
  <cols>
    <col min="2" max="2" width="24.42578125" customWidth="1"/>
    <col min="3" max="3" width="30.5703125" customWidth="1"/>
    <col min="4" max="4" width="20.42578125" customWidth="1"/>
    <col min="5" max="5" width="22.140625" customWidth="1"/>
    <col min="6" max="7" width="11" customWidth="1"/>
  </cols>
  <sheetData>
    <row r="1" spans="1:7" ht="15.75" x14ac:dyDescent="0.25">
      <c r="G1" s="27" t="s">
        <v>34</v>
      </c>
    </row>
    <row r="3" spans="1:7" ht="30.75" customHeight="1" x14ac:dyDescent="0.25">
      <c r="A3" s="141" t="s">
        <v>33</v>
      </c>
      <c r="B3" s="141"/>
      <c r="C3" s="141"/>
      <c r="D3" s="141"/>
      <c r="E3" s="141"/>
      <c r="F3" s="141"/>
      <c r="G3" s="141"/>
    </row>
    <row r="6" spans="1:7" ht="24" customHeight="1" x14ac:dyDescent="0.25">
      <c r="A6" s="144" t="s">
        <v>0</v>
      </c>
      <c r="B6" s="144" t="s">
        <v>26</v>
      </c>
      <c r="C6" s="144" t="s">
        <v>27</v>
      </c>
      <c r="D6" s="144" t="s">
        <v>28</v>
      </c>
      <c r="E6" s="144" t="s">
        <v>29</v>
      </c>
      <c r="F6" s="144"/>
      <c r="G6" s="144"/>
    </row>
    <row r="7" spans="1:7" x14ac:dyDescent="0.25">
      <c r="A7" s="144"/>
      <c r="B7" s="144"/>
      <c r="C7" s="144"/>
      <c r="D7" s="144"/>
      <c r="E7" s="144" t="s">
        <v>30</v>
      </c>
      <c r="F7" s="144" t="s">
        <v>6</v>
      </c>
      <c r="G7" s="144"/>
    </row>
    <row r="8" spans="1:7" ht="15" customHeight="1" x14ac:dyDescent="0.25">
      <c r="A8" s="144"/>
      <c r="B8" s="144"/>
      <c r="C8" s="144"/>
      <c r="D8" s="144"/>
      <c r="E8" s="144"/>
      <c r="F8" s="28" t="s">
        <v>31</v>
      </c>
      <c r="G8" s="28" t="s">
        <v>32</v>
      </c>
    </row>
    <row r="9" spans="1:7" x14ac:dyDescent="0.25">
      <c r="A9" s="29"/>
      <c r="B9" s="30"/>
      <c r="C9" s="29"/>
      <c r="D9" s="29"/>
      <c r="E9" s="29"/>
      <c r="F9" s="29"/>
      <c r="G9" s="29"/>
    </row>
    <row r="10" spans="1:7" x14ac:dyDescent="0.25">
      <c r="A10" s="29"/>
      <c r="B10" s="29"/>
      <c r="C10" s="29"/>
      <c r="D10" s="29"/>
      <c r="E10" s="29"/>
      <c r="F10" s="29"/>
      <c r="G10" s="29"/>
    </row>
    <row r="11" spans="1:7" x14ac:dyDescent="0.25">
      <c r="A11" s="29"/>
      <c r="B11" s="29"/>
      <c r="C11" s="29"/>
      <c r="D11" s="29"/>
      <c r="E11" s="29"/>
      <c r="F11" s="29"/>
      <c r="G11" s="29"/>
    </row>
    <row r="12" spans="1:7" x14ac:dyDescent="0.25">
      <c r="A12" s="29"/>
      <c r="B12" s="29"/>
      <c r="C12" s="29"/>
      <c r="D12" s="29"/>
      <c r="E12" s="29"/>
      <c r="F12" s="29"/>
      <c r="G12" s="29"/>
    </row>
    <row r="13" spans="1:7" x14ac:dyDescent="0.25">
      <c r="A13" s="29"/>
      <c r="B13" s="30"/>
      <c r="C13" s="29"/>
      <c r="D13" s="29"/>
      <c r="E13" s="29"/>
      <c r="F13" s="29"/>
      <c r="G13" s="29"/>
    </row>
    <row r="14" spans="1:7" x14ac:dyDescent="0.25">
      <c r="A14" s="29"/>
      <c r="B14" s="29"/>
      <c r="C14" s="29"/>
      <c r="D14" s="29"/>
      <c r="E14" s="29"/>
      <c r="F14" s="29"/>
      <c r="G14" s="29"/>
    </row>
  </sheetData>
  <mergeCells count="8">
    <mergeCell ref="A3:G3"/>
    <mergeCell ref="A6:A8"/>
    <mergeCell ref="B6:B8"/>
    <mergeCell ref="C6:C8"/>
    <mergeCell ref="D6:D8"/>
    <mergeCell ref="E6:G6"/>
    <mergeCell ref="E7:E8"/>
    <mergeCell ref="F7:G7"/>
  </mergeCell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51"/>
  <sheetViews>
    <sheetView topLeftCell="A46" workbookViewId="0">
      <selection activeCell="D54" sqref="D54"/>
    </sheetView>
  </sheetViews>
  <sheetFormatPr defaultRowHeight="15" x14ac:dyDescent="0.25"/>
  <sheetData>
    <row r="6" spans="1:15" x14ac:dyDescent="0.25">
      <c r="A6" s="145" t="s">
        <v>407</v>
      </c>
      <c r="B6" s="146"/>
      <c r="C6" s="146"/>
      <c r="D6" s="146"/>
      <c r="E6" s="146"/>
      <c r="F6" s="146"/>
      <c r="G6" s="146"/>
      <c r="H6" s="146"/>
      <c r="I6" s="146"/>
      <c r="J6" s="146"/>
      <c r="K6" s="146"/>
      <c r="L6" s="146"/>
      <c r="M6" s="146"/>
      <c r="N6" s="146"/>
      <c r="O6" s="146"/>
    </row>
    <row r="7" spans="1:15" x14ac:dyDescent="0.25">
      <c r="A7" s="146"/>
      <c r="B7" s="146"/>
      <c r="C7" s="146"/>
      <c r="D7" s="146"/>
      <c r="E7" s="146"/>
      <c r="F7" s="146"/>
      <c r="G7" s="146"/>
      <c r="H7" s="146"/>
      <c r="I7" s="146"/>
      <c r="J7" s="146"/>
      <c r="K7" s="146"/>
      <c r="L7" s="146"/>
      <c r="M7" s="146"/>
      <c r="N7" s="146"/>
      <c r="O7" s="146"/>
    </row>
    <row r="8" spans="1:15" x14ac:dyDescent="0.25">
      <c r="A8" s="146"/>
      <c r="B8" s="146"/>
      <c r="C8" s="146"/>
      <c r="D8" s="146"/>
      <c r="E8" s="146"/>
      <c r="F8" s="146"/>
      <c r="G8" s="146"/>
      <c r="H8" s="146"/>
      <c r="I8" s="146"/>
      <c r="J8" s="146"/>
      <c r="K8" s="146"/>
      <c r="L8" s="146"/>
      <c r="M8" s="146"/>
      <c r="N8" s="146"/>
      <c r="O8" s="146"/>
    </row>
    <row r="9" spans="1:15" x14ac:dyDescent="0.25">
      <c r="A9" s="146"/>
      <c r="B9" s="146"/>
      <c r="C9" s="146"/>
      <c r="D9" s="146"/>
      <c r="E9" s="146"/>
      <c r="F9" s="146"/>
      <c r="G9" s="146"/>
      <c r="H9" s="146"/>
      <c r="I9" s="146"/>
      <c r="J9" s="146"/>
      <c r="K9" s="146"/>
      <c r="L9" s="146"/>
      <c r="M9" s="146"/>
      <c r="N9" s="146"/>
      <c r="O9" s="146"/>
    </row>
    <row r="10" spans="1:15" x14ac:dyDescent="0.25">
      <c r="A10" s="146"/>
      <c r="B10" s="146"/>
      <c r="C10" s="146"/>
      <c r="D10" s="146"/>
      <c r="E10" s="146"/>
      <c r="F10" s="146"/>
      <c r="G10" s="146"/>
      <c r="H10" s="146"/>
      <c r="I10" s="146"/>
      <c r="J10" s="146"/>
      <c r="K10" s="146"/>
      <c r="L10" s="146"/>
      <c r="M10" s="146"/>
      <c r="N10" s="146"/>
      <c r="O10" s="146"/>
    </row>
    <row r="11" spans="1:15" x14ac:dyDescent="0.25">
      <c r="A11" s="146"/>
      <c r="B11" s="146"/>
      <c r="C11" s="146"/>
      <c r="D11" s="146"/>
      <c r="E11" s="146"/>
      <c r="F11" s="146"/>
      <c r="G11" s="146"/>
      <c r="H11" s="146"/>
      <c r="I11" s="146"/>
      <c r="J11" s="146"/>
      <c r="K11" s="146"/>
      <c r="L11" s="146"/>
      <c r="M11" s="146"/>
      <c r="N11" s="146"/>
      <c r="O11" s="146"/>
    </row>
    <row r="12" spans="1:15" x14ac:dyDescent="0.25">
      <c r="A12" s="146"/>
      <c r="B12" s="146"/>
      <c r="C12" s="146"/>
      <c r="D12" s="146"/>
      <c r="E12" s="146"/>
      <c r="F12" s="146"/>
      <c r="G12" s="146"/>
      <c r="H12" s="146"/>
      <c r="I12" s="146"/>
      <c r="J12" s="146"/>
      <c r="K12" s="146"/>
      <c r="L12" s="146"/>
      <c r="M12" s="146"/>
      <c r="N12" s="146"/>
      <c r="O12" s="146"/>
    </row>
    <row r="13" spans="1:15" x14ac:dyDescent="0.25">
      <c r="A13" s="146"/>
      <c r="B13" s="146"/>
      <c r="C13" s="146"/>
      <c r="D13" s="146"/>
      <c r="E13" s="146"/>
      <c r="F13" s="146"/>
      <c r="G13" s="146"/>
      <c r="H13" s="146"/>
      <c r="I13" s="146"/>
      <c r="J13" s="146"/>
      <c r="K13" s="146"/>
      <c r="L13" s="146"/>
      <c r="M13" s="146"/>
      <c r="N13" s="146"/>
      <c r="O13" s="146"/>
    </row>
    <row r="14" spans="1:15" x14ac:dyDescent="0.25">
      <c r="A14" s="146"/>
      <c r="B14" s="146"/>
      <c r="C14" s="146"/>
      <c r="D14" s="146"/>
      <c r="E14" s="146"/>
      <c r="F14" s="146"/>
      <c r="G14" s="146"/>
      <c r="H14" s="146"/>
      <c r="I14" s="146"/>
      <c r="J14" s="146"/>
      <c r="K14" s="146"/>
      <c r="L14" s="146"/>
      <c r="M14" s="146"/>
      <c r="N14" s="146"/>
      <c r="O14" s="146"/>
    </row>
    <row r="15" spans="1:15" x14ac:dyDescent="0.25">
      <c r="A15" s="146"/>
      <c r="B15" s="146"/>
      <c r="C15" s="146"/>
      <c r="D15" s="146"/>
      <c r="E15" s="146"/>
      <c r="F15" s="146"/>
      <c r="G15" s="146"/>
      <c r="H15" s="146"/>
      <c r="I15" s="146"/>
      <c r="J15" s="146"/>
      <c r="K15" s="146"/>
      <c r="L15" s="146"/>
      <c r="M15" s="146"/>
      <c r="N15" s="146"/>
      <c r="O15" s="146"/>
    </row>
    <row r="16" spans="1:15" x14ac:dyDescent="0.25">
      <c r="A16" s="146"/>
      <c r="B16" s="146"/>
      <c r="C16" s="146"/>
      <c r="D16" s="146"/>
      <c r="E16" s="146"/>
      <c r="F16" s="146"/>
      <c r="G16" s="146"/>
      <c r="H16" s="146"/>
      <c r="I16" s="146"/>
      <c r="J16" s="146"/>
      <c r="K16" s="146"/>
      <c r="L16" s="146"/>
      <c r="M16" s="146"/>
      <c r="N16" s="146"/>
      <c r="O16" s="146"/>
    </row>
    <row r="17" spans="1:15" x14ac:dyDescent="0.25">
      <c r="A17" s="146"/>
      <c r="B17" s="146"/>
      <c r="C17" s="146"/>
      <c r="D17" s="146"/>
      <c r="E17" s="146"/>
      <c r="F17" s="146"/>
      <c r="G17" s="146"/>
      <c r="H17" s="146"/>
      <c r="I17" s="146"/>
      <c r="J17" s="146"/>
      <c r="K17" s="146"/>
      <c r="L17" s="146"/>
      <c r="M17" s="146"/>
      <c r="N17" s="146"/>
      <c r="O17" s="146"/>
    </row>
    <row r="18" spans="1:15" x14ac:dyDescent="0.25">
      <c r="A18" s="146"/>
      <c r="B18" s="146"/>
      <c r="C18" s="146"/>
      <c r="D18" s="146"/>
      <c r="E18" s="146"/>
      <c r="F18" s="146"/>
      <c r="G18" s="146"/>
      <c r="H18" s="146"/>
      <c r="I18" s="146"/>
      <c r="J18" s="146"/>
      <c r="K18" s="146"/>
      <c r="L18" s="146"/>
      <c r="M18" s="146"/>
      <c r="N18" s="146"/>
      <c r="O18" s="146"/>
    </row>
    <row r="19" spans="1:15" x14ac:dyDescent="0.25">
      <c r="A19" s="146"/>
      <c r="B19" s="146"/>
      <c r="C19" s="146"/>
      <c r="D19" s="146"/>
      <c r="E19" s="146"/>
      <c r="F19" s="146"/>
      <c r="G19" s="146"/>
      <c r="H19" s="146"/>
      <c r="I19" s="146"/>
      <c r="J19" s="146"/>
      <c r="K19" s="146"/>
      <c r="L19" s="146"/>
      <c r="M19" s="146"/>
      <c r="N19" s="146"/>
      <c r="O19" s="146"/>
    </row>
    <row r="20" spans="1:15" x14ac:dyDescent="0.25">
      <c r="A20" s="146"/>
      <c r="B20" s="146"/>
      <c r="C20" s="146"/>
      <c r="D20" s="146"/>
      <c r="E20" s="146"/>
      <c r="F20" s="146"/>
      <c r="G20" s="146"/>
      <c r="H20" s="146"/>
      <c r="I20" s="146"/>
      <c r="J20" s="146"/>
      <c r="K20" s="146"/>
      <c r="L20" s="146"/>
      <c r="M20" s="146"/>
      <c r="N20" s="146"/>
      <c r="O20" s="146"/>
    </row>
    <row r="21" spans="1:15" x14ac:dyDescent="0.25">
      <c r="A21" s="146"/>
      <c r="B21" s="146"/>
      <c r="C21" s="146"/>
      <c r="D21" s="146"/>
      <c r="E21" s="146"/>
      <c r="F21" s="146"/>
      <c r="G21" s="146"/>
      <c r="H21" s="146"/>
      <c r="I21" s="146"/>
      <c r="J21" s="146"/>
      <c r="K21" s="146"/>
      <c r="L21" s="146"/>
      <c r="M21" s="146"/>
      <c r="N21" s="146"/>
      <c r="O21" s="146"/>
    </row>
    <row r="22" spans="1:15" x14ac:dyDescent="0.25">
      <c r="A22" s="146"/>
      <c r="B22" s="146"/>
      <c r="C22" s="146"/>
      <c r="D22" s="146"/>
      <c r="E22" s="146"/>
      <c r="F22" s="146"/>
      <c r="G22" s="146"/>
      <c r="H22" s="146"/>
      <c r="I22" s="146"/>
      <c r="J22" s="146"/>
      <c r="K22" s="146"/>
      <c r="L22" s="146"/>
      <c r="M22" s="146"/>
      <c r="N22" s="146"/>
      <c r="O22" s="146"/>
    </row>
    <row r="23" spans="1:15" x14ac:dyDescent="0.25">
      <c r="A23" s="146"/>
      <c r="B23" s="146"/>
      <c r="C23" s="146"/>
      <c r="D23" s="146"/>
      <c r="E23" s="146"/>
      <c r="F23" s="146"/>
      <c r="G23" s="146"/>
      <c r="H23" s="146"/>
      <c r="I23" s="146"/>
      <c r="J23" s="146"/>
      <c r="K23" s="146"/>
      <c r="L23" s="146"/>
      <c r="M23" s="146"/>
      <c r="N23" s="146"/>
      <c r="O23" s="146"/>
    </row>
    <row r="24" spans="1:15" x14ac:dyDescent="0.25">
      <c r="A24" s="146"/>
      <c r="B24" s="146"/>
      <c r="C24" s="146"/>
      <c r="D24" s="146"/>
      <c r="E24" s="146"/>
      <c r="F24" s="146"/>
      <c r="G24" s="146"/>
      <c r="H24" s="146"/>
      <c r="I24" s="146"/>
      <c r="J24" s="146"/>
      <c r="K24" s="146"/>
      <c r="L24" s="146"/>
      <c r="M24" s="146"/>
      <c r="N24" s="146"/>
      <c r="O24" s="146"/>
    </row>
    <row r="25" spans="1:15" x14ac:dyDescent="0.25">
      <c r="A25" s="146"/>
      <c r="B25" s="146"/>
      <c r="C25" s="146"/>
      <c r="D25" s="146"/>
      <c r="E25" s="146"/>
      <c r="F25" s="146"/>
      <c r="G25" s="146"/>
      <c r="H25" s="146"/>
      <c r="I25" s="146"/>
      <c r="J25" s="146"/>
      <c r="K25" s="146"/>
      <c r="L25" s="146"/>
      <c r="M25" s="146"/>
      <c r="N25" s="146"/>
      <c r="O25" s="146"/>
    </row>
    <row r="26" spans="1:15" x14ac:dyDescent="0.25">
      <c r="A26" s="146"/>
      <c r="B26" s="146"/>
      <c r="C26" s="146"/>
      <c r="D26" s="146"/>
      <c r="E26" s="146"/>
      <c r="F26" s="146"/>
      <c r="G26" s="146"/>
      <c r="H26" s="146"/>
      <c r="I26" s="146"/>
      <c r="J26" s="146"/>
      <c r="K26" s="146"/>
      <c r="L26" s="146"/>
      <c r="M26" s="146"/>
      <c r="N26" s="146"/>
      <c r="O26" s="146"/>
    </row>
    <row r="27" spans="1:15" x14ac:dyDescent="0.25">
      <c r="A27" s="146"/>
      <c r="B27" s="146"/>
      <c r="C27" s="146"/>
      <c r="D27" s="146"/>
      <c r="E27" s="146"/>
      <c r="F27" s="146"/>
      <c r="G27" s="146"/>
      <c r="H27" s="146"/>
      <c r="I27" s="146"/>
      <c r="J27" s="146"/>
      <c r="K27" s="146"/>
      <c r="L27" s="146"/>
      <c r="M27" s="146"/>
      <c r="N27" s="146"/>
      <c r="O27" s="146"/>
    </row>
    <row r="28" spans="1:15" x14ac:dyDescent="0.25">
      <c r="A28" s="146"/>
      <c r="B28" s="146"/>
      <c r="C28" s="146"/>
      <c r="D28" s="146"/>
      <c r="E28" s="146"/>
      <c r="F28" s="146"/>
      <c r="G28" s="146"/>
      <c r="H28" s="146"/>
      <c r="I28" s="146"/>
      <c r="J28" s="146"/>
      <c r="K28" s="146"/>
      <c r="L28" s="146"/>
      <c r="M28" s="146"/>
      <c r="N28" s="146"/>
      <c r="O28" s="146"/>
    </row>
    <row r="29" spans="1:15" x14ac:dyDescent="0.25">
      <c r="A29" s="146"/>
      <c r="B29" s="146"/>
      <c r="C29" s="146"/>
      <c r="D29" s="146"/>
      <c r="E29" s="146"/>
      <c r="F29" s="146"/>
      <c r="G29" s="146"/>
      <c r="H29" s="146"/>
      <c r="I29" s="146"/>
      <c r="J29" s="146"/>
      <c r="K29" s="146"/>
      <c r="L29" s="146"/>
      <c r="M29" s="146"/>
      <c r="N29" s="146"/>
      <c r="O29" s="146"/>
    </row>
    <row r="30" spans="1:15" ht="145.5" customHeight="1" x14ac:dyDescent="0.25">
      <c r="A30" s="146"/>
      <c r="B30" s="146"/>
      <c r="C30" s="146"/>
      <c r="D30" s="146"/>
      <c r="E30" s="146"/>
      <c r="F30" s="146"/>
      <c r="G30" s="146"/>
      <c r="H30" s="146"/>
      <c r="I30" s="146"/>
      <c r="J30" s="146"/>
      <c r="K30" s="146"/>
      <c r="L30" s="146"/>
      <c r="M30" s="146"/>
      <c r="N30" s="146"/>
      <c r="O30" s="146"/>
    </row>
    <row r="31" spans="1:15" x14ac:dyDescent="0.25">
      <c r="A31" s="146"/>
      <c r="B31" s="146"/>
      <c r="C31" s="146"/>
      <c r="D31" s="146"/>
      <c r="E31" s="146"/>
      <c r="F31" s="146"/>
      <c r="G31" s="146"/>
      <c r="H31" s="146"/>
      <c r="I31" s="146"/>
      <c r="J31" s="146"/>
      <c r="K31" s="146"/>
      <c r="L31" s="146"/>
      <c r="M31" s="146"/>
      <c r="N31" s="146"/>
      <c r="O31" s="146"/>
    </row>
    <row r="32" spans="1:15" x14ac:dyDescent="0.25">
      <c r="A32" s="146"/>
      <c r="B32" s="146"/>
      <c r="C32" s="146"/>
      <c r="D32" s="146"/>
      <c r="E32" s="146"/>
      <c r="F32" s="146"/>
      <c r="G32" s="146"/>
      <c r="H32" s="146"/>
      <c r="I32" s="146"/>
      <c r="J32" s="146"/>
      <c r="K32" s="146"/>
      <c r="L32" s="146"/>
      <c r="M32" s="146"/>
      <c r="N32" s="146"/>
      <c r="O32" s="146"/>
    </row>
    <row r="33" spans="1:15" x14ac:dyDescent="0.25">
      <c r="A33" s="146"/>
      <c r="B33" s="146"/>
      <c r="C33" s="146"/>
      <c r="D33" s="146"/>
      <c r="E33" s="146"/>
      <c r="F33" s="146"/>
      <c r="G33" s="146"/>
      <c r="H33" s="146"/>
      <c r="I33" s="146"/>
      <c r="J33" s="146"/>
      <c r="K33" s="146"/>
      <c r="L33" s="146"/>
      <c r="M33" s="146"/>
      <c r="N33" s="146"/>
      <c r="O33" s="146"/>
    </row>
    <row r="34" spans="1:15" ht="138" customHeight="1" x14ac:dyDescent="0.25">
      <c r="A34" s="146"/>
      <c r="B34" s="146"/>
      <c r="C34" s="146"/>
      <c r="D34" s="146"/>
      <c r="E34" s="146"/>
      <c r="F34" s="146"/>
      <c r="G34" s="146"/>
      <c r="H34" s="146"/>
      <c r="I34" s="146"/>
      <c r="J34" s="146"/>
      <c r="K34" s="146"/>
      <c r="L34" s="146"/>
      <c r="M34" s="146"/>
      <c r="N34" s="146"/>
      <c r="O34" s="146"/>
    </row>
    <row r="35" spans="1:15" x14ac:dyDescent="0.25">
      <c r="A35" s="146"/>
      <c r="B35" s="146"/>
      <c r="C35" s="146"/>
      <c r="D35" s="146"/>
      <c r="E35" s="146"/>
      <c r="F35" s="146"/>
      <c r="G35" s="146"/>
      <c r="H35" s="146"/>
      <c r="I35" s="146"/>
      <c r="J35" s="146"/>
      <c r="K35" s="146"/>
      <c r="L35" s="146"/>
      <c r="M35" s="146"/>
      <c r="N35" s="146"/>
      <c r="O35" s="146"/>
    </row>
    <row r="36" spans="1:15" x14ac:dyDescent="0.25">
      <c r="A36" s="146"/>
      <c r="B36" s="146"/>
      <c r="C36" s="146"/>
      <c r="D36" s="146"/>
      <c r="E36" s="146"/>
      <c r="F36" s="146"/>
      <c r="G36" s="146"/>
      <c r="H36" s="146"/>
      <c r="I36" s="146"/>
      <c r="J36" s="146"/>
      <c r="K36" s="146"/>
      <c r="L36" s="146"/>
      <c r="M36" s="146"/>
      <c r="N36" s="146"/>
      <c r="O36" s="146"/>
    </row>
    <row r="37" spans="1:15" ht="157.5" customHeight="1" x14ac:dyDescent="0.25">
      <c r="A37" s="146"/>
      <c r="B37" s="146"/>
      <c r="C37" s="146"/>
      <c r="D37" s="146"/>
      <c r="E37" s="146"/>
      <c r="F37" s="146"/>
      <c r="G37" s="146"/>
      <c r="H37" s="146"/>
      <c r="I37" s="146"/>
      <c r="J37" s="146"/>
      <c r="K37" s="146"/>
      <c r="L37" s="146"/>
      <c r="M37" s="146"/>
      <c r="N37" s="146"/>
      <c r="O37" s="146"/>
    </row>
    <row r="38" spans="1:15" x14ac:dyDescent="0.25">
      <c r="A38" s="146"/>
      <c r="B38" s="146"/>
      <c r="C38" s="146"/>
      <c r="D38" s="146"/>
      <c r="E38" s="146"/>
      <c r="F38" s="146"/>
      <c r="G38" s="146"/>
      <c r="H38" s="146"/>
      <c r="I38" s="146"/>
      <c r="J38" s="146"/>
      <c r="K38" s="146"/>
      <c r="L38" s="146"/>
      <c r="M38" s="146"/>
      <c r="N38" s="146"/>
      <c r="O38" s="146"/>
    </row>
    <row r="39" spans="1:15" x14ac:dyDescent="0.25">
      <c r="A39" s="146"/>
      <c r="B39" s="146"/>
      <c r="C39" s="146"/>
      <c r="D39" s="146"/>
      <c r="E39" s="146"/>
      <c r="F39" s="146"/>
      <c r="G39" s="146"/>
      <c r="H39" s="146"/>
      <c r="I39" s="146"/>
      <c r="J39" s="146"/>
      <c r="K39" s="146"/>
      <c r="L39" s="146"/>
      <c r="M39" s="146"/>
      <c r="N39" s="146"/>
      <c r="O39" s="146"/>
    </row>
    <row r="40" spans="1:15" x14ac:dyDescent="0.25">
      <c r="A40" s="146"/>
      <c r="B40" s="146"/>
      <c r="C40" s="146"/>
      <c r="D40" s="146"/>
      <c r="E40" s="146"/>
      <c r="F40" s="146"/>
      <c r="G40" s="146"/>
      <c r="H40" s="146"/>
      <c r="I40" s="146"/>
      <c r="J40" s="146"/>
      <c r="K40" s="146"/>
      <c r="L40" s="146"/>
      <c r="M40" s="146"/>
      <c r="N40" s="146"/>
      <c r="O40" s="146"/>
    </row>
    <row r="41" spans="1:15" x14ac:dyDescent="0.25">
      <c r="A41" s="146"/>
      <c r="B41" s="146"/>
      <c r="C41" s="146"/>
      <c r="D41" s="146"/>
      <c r="E41" s="146"/>
      <c r="F41" s="146"/>
      <c r="G41" s="146"/>
      <c r="H41" s="146"/>
      <c r="I41" s="146"/>
      <c r="J41" s="146"/>
      <c r="K41" s="146"/>
      <c r="L41" s="146"/>
      <c r="M41" s="146"/>
      <c r="N41" s="146"/>
      <c r="O41" s="146"/>
    </row>
    <row r="42" spans="1:15" x14ac:dyDescent="0.25">
      <c r="A42" s="146"/>
      <c r="B42" s="146"/>
      <c r="C42" s="146"/>
      <c r="D42" s="146"/>
      <c r="E42" s="146"/>
      <c r="F42" s="146"/>
      <c r="G42" s="146"/>
      <c r="H42" s="146"/>
      <c r="I42" s="146"/>
      <c r="J42" s="146"/>
      <c r="K42" s="146"/>
      <c r="L42" s="146"/>
      <c r="M42" s="146"/>
      <c r="N42" s="146"/>
      <c r="O42" s="146"/>
    </row>
    <row r="43" spans="1:15" x14ac:dyDescent="0.25">
      <c r="A43" s="146"/>
      <c r="B43" s="146"/>
      <c r="C43" s="146"/>
      <c r="D43" s="146"/>
      <c r="E43" s="146"/>
      <c r="F43" s="146"/>
      <c r="G43" s="146"/>
      <c r="H43" s="146"/>
      <c r="I43" s="146"/>
      <c r="J43" s="146"/>
      <c r="K43" s="146"/>
      <c r="L43" s="146"/>
      <c r="M43" s="146"/>
      <c r="N43" s="146"/>
      <c r="O43" s="146"/>
    </row>
    <row r="44" spans="1:15" x14ac:dyDescent="0.25">
      <c r="A44" s="146"/>
      <c r="B44" s="146"/>
      <c r="C44" s="146"/>
      <c r="D44" s="146"/>
      <c r="E44" s="146"/>
      <c r="F44" s="146"/>
      <c r="G44" s="146"/>
      <c r="H44" s="146"/>
      <c r="I44" s="146"/>
      <c r="J44" s="146"/>
      <c r="K44" s="146"/>
      <c r="L44" s="146"/>
      <c r="M44" s="146"/>
      <c r="N44" s="146"/>
      <c r="O44" s="146"/>
    </row>
    <row r="45" spans="1:15" x14ac:dyDescent="0.25">
      <c r="A45" s="146"/>
      <c r="B45" s="146"/>
      <c r="C45" s="146"/>
      <c r="D45" s="146"/>
      <c r="E45" s="146"/>
      <c r="F45" s="146"/>
      <c r="G45" s="146"/>
      <c r="H45" s="146"/>
      <c r="I45" s="146"/>
      <c r="J45" s="146"/>
      <c r="K45" s="146"/>
      <c r="L45" s="146"/>
      <c r="M45" s="146"/>
      <c r="N45" s="146"/>
      <c r="O45" s="146"/>
    </row>
    <row r="46" spans="1:15" x14ac:dyDescent="0.25">
      <c r="A46" s="146"/>
      <c r="B46" s="146"/>
      <c r="C46" s="146"/>
      <c r="D46" s="146"/>
      <c r="E46" s="146"/>
      <c r="F46" s="146"/>
      <c r="G46" s="146"/>
      <c r="H46" s="146"/>
      <c r="I46" s="146"/>
      <c r="J46" s="146"/>
      <c r="K46" s="146"/>
      <c r="L46" s="146"/>
      <c r="M46" s="146"/>
      <c r="N46" s="146"/>
      <c r="O46" s="146"/>
    </row>
    <row r="47" spans="1:15" x14ac:dyDescent="0.25">
      <c r="A47" s="146"/>
      <c r="B47" s="146"/>
      <c r="C47" s="146"/>
      <c r="D47" s="146"/>
      <c r="E47" s="146"/>
      <c r="F47" s="146"/>
      <c r="G47" s="146"/>
      <c r="H47" s="146"/>
      <c r="I47" s="146"/>
      <c r="J47" s="146"/>
      <c r="K47" s="146"/>
      <c r="L47" s="146"/>
      <c r="M47" s="146"/>
      <c r="N47" s="146"/>
      <c r="O47" s="146"/>
    </row>
    <row r="48" spans="1:15" x14ac:dyDescent="0.25">
      <c r="A48" s="146"/>
      <c r="B48" s="146"/>
      <c r="C48" s="146"/>
      <c r="D48" s="146"/>
      <c r="E48" s="146"/>
      <c r="F48" s="146"/>
      <c r="G48" s="146"/>
      <c r="H48" s="146"/>
      <c r="I48" s="146"/>
      <c r="J48" s="146"/>
      <c r="K48" s="146"/>
      <c r="L48" s="146"/>
      <c r="M48" s="146"/>
      <c r="N48" s="146"/>
      <c r="O48" s="146"/>
    </row>
    <row r="49" spans="1:15" x14ac:dyDescent="0.25">
      <c r="A49" s="146"/>
      <c r="B49" s="146"/>
      <c r="C49" s="146"/>
      <c r="D49" s="146"/>
      <c r="E49" s="146"/>
      <c r="F49" s="146"/>
      <c r="G49" s="146"/>
      <c r="H49" s="146"/>
      <c r="I49" s="146"/>
      <c r="J49" s="146"/>
      <c r="K49" s="146"/>
      <c r="L49" s="146"/>
      <c r="M49" s="146"/>
      <c r="N49" s="146"/>
      <c r="O49" s="146"/>
    </row>
    <row r="50" spans="1:15" x14ac:dyDescent="0.25">
      <c r="A50" s="146"/>
      <c r="B50" s="146"/>
      <c r="C50" s="146"/>
      <c r="D50" s="146"/>
      <c r="E50" s="146"/>
      <c r="F50" s="146"/>
      <c r="G50" s="146"/>
      <c r="H50" s="146"/>
      <c r="I50" s="146"/>
      <c r="J50" s="146"/>
      <c r="K50" s="146"/>
      <c r="L50" s="146"/>
      <c r="M50" s="146"/>
      <c r="N50" s="146"/>
      <c r="O50" s="146"/>
    </row>
    <row r="51" spans="1:15" ht="88.5" customHeight="1" x14ac:dyDescent="0.25">
      <c r="A51" s="146"/>
      <c r="B51" s="146"/>
      <c r="C51" s="146"/>
      <c r="D51" s="146"/>
      <c r="E51" s="146"/>
      <c r="F51" s="146"/>
      <c r="G51" s="146"/>
      <c r="H51" s="146"/>
      <c r="I51" s="146"/>
      <c r="J51" s="146"/>
      <c r="K51" s="146"/>
      <c r="L51" s="146"/>
      <c r="M51" s="146"/>
      <c r="N51" s="146"/>
      <c r="O51" s="146"/>
    </row>
  </sheetData>
  <mergeCells count="1">
    <mergeCell ref="A6:O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70" zoomScaleNormal="100" zoomScaleSheetLayoutView="70" workbookViewId="0">
      <pane ySplit="6" topLeftCell="A29" activePane="bottomLeft" state="frozen"/>
      <selection pane="bottomLeft" activeCell="F36" sqref="F36:H36"/>
    </sheetView>
  </sheetViews>
  <sheetFormatPr defaultRowHeight="16.5" x14ac:dyDescent="0.25"/>
  <cols>
    <col min="1" max="1" width="6.42578125" style="58" customWidth="1"/>
    <col min="2" max="2" width="40.7109375" style="58" customWidth="1"/>
    <col min="3" max="3" width="68.85546875" style="58" customWidth="1"/>
    <col min="4" max="4" width="27.28515625" style="58" customWidth="1"/>
    <col min="5" max="5" width="14" style="58" customWidth="1"/>
    <col min="6" max="6" width="16.140625" style="58" customWidth="1"/>
    <col min="7" max="7" width="11.140625" style="58" customWidth="1"/>
    <col min="8" max="8" width="13.28515625" style="58" customWidth="1"/>
    <col min="9" max="9" width="46.28515625" style="58" customWidth="1"/>
    <col min="10" max="10" width="11.42578125" style="58" customWidth="1"/>
    <col min="11" max="258" width="9.140625" style="58"/>
    <col min="259" max="259" width="6.42578125" style="58" customWidth="1"/>
    <col min="260" max="260" width="40.7109375" style="58" customWidth="1"/>
    <col min="261" max="261" width="68.85546875" style="58" customWidth="1"/>
    <col min="262" max="262" width="16.140625" style="58" customWidth="1"/>
    <col min="263" max="263" width="11.140625" style="58" customWidth="1"/>
    <col min="264" max="264" width="13.28515625" style="58" customWidth="1"/>
    <col min="265" max="265" width="11.7109375" style="58" customWidth="1"/>
    <col min="266" max="266" width="11.42578125" style="58" customWidth="1"/>
    <col min="267" max="514" width="9.140625" style="58"/>
    <col min="515" max="515" width="6.42578125" style="58" customWidth="1"/>
    <col min="516" max="516" width="40.7109375" style="58" customWidth="1"/>
    <col min="517" max="517" width="68.85546875" style="58" customWidth="1"/>
    <col min="518" max="518" width="16.140625" style="58" customWidth="1"/>
    <col min="519" max="519" width="11.140625" style="58" customWidth="1"/>
    <col min="520" max="520" width="13.28515625" style="58" customWidth="1"/>
    <col min="521" max="521" width="11.7109375" style="58" customWidth="1"/>
    <col min="522" max="522" width="11.42578125" style="58" customWidth="1"/>
    <col min="523" max="770" width="9.140625" style="58"/>
    <col min="771" max="771" width="6.42578125" style="58" customWidth="1"/>
    <col min="772" max="772" width="40.7109375" style="58" customWidth="1"/>
    <col min="773" max="773" width="68.85546875" style="58" customWidth="1"/>
    <col min="774" max="774" width="16.140625" style="58" customWidth="1"/>
    <col min="775" max="775" width="11.140625" style="58" customWidth="1"/>
    <col min="776" max="776" width="13.28515625" style="58" customWidth="1"/>
    <col min="777" max="777" width="11.7109375" style="58" customWidth="1"/>
    <col min="778" max="778" width="11.42578125" style="58" customWidth="1"/>
    <col min="779" max="1026" width="9.140625" style="58"/>
    <col min="1027" max="1027" width="6.42578125" style="58" customWidth="1"/>
    <col min="1028" max="1028" width="40.7109375" style="58" customWidth="1"/>
    <col min="1029" max="1029" width="68.85546875" style="58" customWidth="1"/>
    <col min="1030" max="1030" width="16.140625" style="58" customWidth="1"/>
    <col min="1031" max="1031" width="11.140625" style="58" customWidth="1"/>
    <col min="1032" max="1032" width="13.28515625" style="58" customWidth="1"/>
    <col min="1033" max="1033" width="11.7109375" style="58" customWidth="1"/>
    <col min="1034" max="1034" width="11.42578125" style="58" customWidth="1"/>
    <col min="1035" max="1282" width="9.140625" style="58"/>
    <col min="1283" max="1283" width="6.42578125" style="58" customWidth="1"/>
    <col min="1284" max="1284" width="40.7109375" style="58" customWidth="1"/>
    <col min="1285" max="1285" width="68.85546875" style="58" customWidth="1"/>
    <col min="1286" max="1286" width="16.140625" style="58" customWidth="1"/>
    <col min="1287" max="1287" width="11.140625" style="58" customWidth="1"/>
    <col min="1288" max="1288" width="13.28515625" style="58" customWidth="1"/>
    <col min="1289" max="1289" width="11.7109375" style="58" customWidth="1"/>
    <col min="1290" max="1290" width="11.42578125" style="58" customWidth="1"/>
    <col min="1291" max="1538" width="9.140625" style="58"/>
    <col min="1539" max="1539" width="6.42578125" style="58" customWidth="1"/>
    <col min="1540" max="1540" width="40.7109375" style="58" customWidth="1"/>
    <col min="1541" max="1541" width="68.85546875" style="58" customWidth="1"/>
    <col min="1542" max="1542" width="16.140625" style="58" customWidth="1"/>
    <col min="1543" max="1543" width="11.140625" style="58" customWidth="1"/>
    <col min="1544" max="1544" width="13.28515625" style="58" customWidth="1"/>
    <col min="1545" max="1545" width="11.7109375" style="58" customWidth="1"/>
    <col min="1546" max="1546" width="11.42578125" style="58" customWidth="1"/>
    <col min="1547" max="1794" width="9.140625" style="58"/>
    <col min="1795" max="1795" width="6.42578125" style="58" customWidth="1"/>
    <col min="1796" max="1796" width="40.7109375" style="58" customWidth="1"/>
    <col min="1797" max="1797" width="68.85546875" style="58" customWidth="1"/>
    <col min="1798" max="1798" width="16.140625" style="58" customWidth="1"/>
    <col min="1799" max="1799" width="11.140625" style="58" customWidth="1"/>
    <col min="1800" max="1800" width="13.28515625" style="58" customWidth="1"/>
    <col min="1801" max="1801" width="11.7109375" style="58" customWidth="1"/>
    <col min="1802" max="1802" width="11.42578125" style="58" customWidth="1"/>
    <col min="1803" max="2050" width="9.140625" style="58"/>
    <col min="2051" max="2051" width="6.42578125" style="58" customWidth="1"/>
    <col min="2052" max="2052" width="40.7109375" style="58" customWidth="1"/>
    <col min="2053" max="2053" width="68.85546875" style="58" customWidth="1"/>
    <col min="2054" max="2054" width="16.140625" style="58" customWidth="1"/>
    <col min="2055" max="2055" width="11.140625" style="58" customWidth="1"/>
    <col min="2056" max="2056" width="13.28515625" style="58" customWidth="1"/>
    <col min="2057" max="2057" width="11.7109375" style="58" customWidth="1"/>
    <col min="2058" max="2058" width="11.42578125" style="58" customWidth="1"/>
    <col min="2059" max="2306" width="9.140625" style="58"/>
    <col min="2307" max="2307" width="6.42578125" style="58" customWidth="1"/>
    <col min="2308" max="2308" width="40.7109375" style="58" customWidth="1"/>
    <col min="2309" max="2309" width="68.85546875" style="58" customWidth="1"/>
    <col min="2310" max="2310" width="16.140625" style="58" customWidth="1"/>
    <col min="2311" max="2311" width="11.140625" style="58" customWidth="1"/>
    <col min="2312" max="2312" width="13.28515625" style="58" customWidth="1"/>
    <col min="2313" max="2313" width="11.7109375" style="58" customWidth="1"/>
    <col min="2314" max="2314" width="11.42578125" style="58" customWidth="1"/>
    <col min="2315" max="2562" width="9.140625" style="58"/>
    <col min="2563" max="2563" width="6.42578125" style="58" customWidth="1"/>
    <col min="2564" max="2564" width="40.7109375" style="58" customWidth="1"/>
    <col min="2565" max="2565" width="68.85546875" style="58" customWidth="1"/>
    <col min="2566" max="2566" width="16.140625" style="58" customWidth="1"/>
    <col min="2567" max="2567" width="11.140625" style="58" customWidth="1"/>
    <col min="2568" max="2568" width="13.28515625" style="58" customWidth="1"/>
    <col min="2569" max="2569" width="11.7109375" style="58" customWidth="1"/>
    <col min="2570" max="2570" width="11.42578125" style="58" customWidth="1"/>
    <col min="2571" max="2818" width="9.140625" style="58"/>
    <col min="2819" max="2819" width="6.42578125" style="58" customWidth="1"/>
    <col min="2820" max="2820" width="40.7109375" style="58" customWidth="1"/>
    <col min="2821" max="2821" width="68.85546875" style="58" customWidth="1"/>
    <col min="2822" max="2822" width="16.140625" style="58" customWidth="1"/>
    <col min="2823" max="2823" width="11.140625" style="58" customWidth="1"/>
    <col min="2824" max="2824" width="13.28515625" style="58" customWidth="1"/>
    <col min="2825" max="2825" width="11.7109375" style="58" customWidth="1"/>
    <col min="2826" max="2826" width="11.42578125" style="58" customWidth="1"/>
    <col min="2827" max="3074" width="9.140625" style="58"/>
    <col min="3075" max="3075" width="6.42578125" style="58" customWidth="1"/>
    <col min="3076" max="3076" width="40.7109375" style="58" customWidth="1"/>
    <col min="3077" max="3077" width="68.85546875" style="58" customWidth="1"/>
    <col min="3078" max="3078" width="16.140625" style="58" customWidth="1"/>
    <col min="3079" max="3079" width="11.140625" style="58" customWidth="1"/>
    <col min="3080" max="3080" width="13.28515625" style="58" customWidth="1"/>
    <col min="3081" max="3081" width="11.7109375" style="58" customWidth="1"/>
    <col min="3082" max="3082" width="11.42578125" style="58" customWidth="1"/>
    <col min="3083" max="3330" width="9.140625" style="58"/>
    <col min="3331" max="3331" width="6.42578125" style="58" customWidth="1"/>
    <col min="3332" max="3332" width="40.7109375" style="58" customWidth="1"/>
    <col min="3333" max="3333" width="68.85546875" style="58" customWidth="1"/>
    <col min="3334" max="3334" width="16.140625" style="58" customWidth="1"/>
    <col min="3335" max="3335" width="11.140625" style="58" customWidth="1"/>
    <col min="3336" max="3336" width="13.28515625" style="58" customWidth="1"/>
    <col min="3337" max="3337" width="11.7109375" style="58" customWidth="1"/>
    <col min="3338" max="3338" width="11.42578125" style="58" customWidth="1"/>
    <col min="3339" max="3586" width="9.140625" style="58"/>
    <col min="3587" max="3587" width="6.42578125" style="58" customWidth="1"/>
    <col min="3588" max="3588" width="40.7109375" style="58" customWidth="1"/>
    <col min="3589" max="3589" width="68.85546875" style="58" customWidth="1"/>
    <col min="3590" max="3590" width="16.140625" style="58" customWidth="1"/>
    <col min="3591" max="3591" width="11.140625" style="58" customWidth="1"/>
    <col min="3592" max="3592" width="13.28515625" style="58" customWidth="1"/>
    <col min="3593" max="3593" width="11.7109375" style="58" customWidth="1"/>
    <col min="3594" max="3594" width="11.42578125" style="58" customWidth="1"/>
    <col min="3595" max="3842" width="9.140625" style="58"/>
    <col min="3843" max="3843" width="6.42578125" style="58" customWidth="1"/>
    <col min="3844" max="3844" width="40.7109375" style="58" customWidth="1"/>
    <col min="3845" max="3845" width="68.85546875" style="58" customWidth="1"/>
    <col min="3846" max="3846" width="16.140625" style="58" customWidth="1"/>
    <col min="3847" max="3847" width="11.140625" style="58" customWidth="1"/>
    <col min="3848" max="3848" width="13.28515625" style="58" customWidth="1"/>
    <col min="3849" max="3849" width="11.7109375" style="58" customWidth="1"/>
    <col min="3850" max="3850" width="11.42578125" style="58" customWidth="1"/>
    <col min="3851" max="4098" width="9.140625" style="58"/>
    <col min="4099" max="4099" width="6.42578125" style="58" customWidth="1"/>
    <col min="4100" max="4100" width="40.7109375" style="58" customWidth="1"/>
    <col min="4101" max="4101" width="68.85546875" style="58" customWidth="1"/>
    <col min="4102" max="4102" width="16.140625" style="58" customWidth="1"/>
    <col min="4103" max="4103" width="11.140625" style="58" customWidth="1"/>
    <col min="4104" max="4104" width="13.28515625" style="58" customWidth="1"/>
    <col min="4105" max="4105" width="11.7109375" style="58" customWidth="1"/>
    <col min="4106" max="4106" width="11.42578125" style="58" customWidth="1"/>
    <col min="4107" max="4354" width="9.140625" style="58"/>
    <col min="4355" max="4355" width="6.42578125" style="58" customWidth="1"/>
    <col min="4356" max="4356" width="40.7109375" style="58" customWidth="1"/>
    <col min="4357" max="4357" width="68.85546875" style="58" customWidth="1"/>
    <col min="4358" max="4358" width="16.140625" style="58" customWidth="1"/>
    <col min="4359" max="4359" width="11.140625" style="58" customWidth="1"/>
    <col min="4360" max="4360" width="13.28515625" style="58" customWidth="1"/>
    <col min="4361" max="4361" width="11.7109375" style="58" customWidth="1"/>
    <col min="4362" max="4362" width="11.42578125" style="58" customWidth="1"/>
    <col min="4363" max="4610" width="9.140625" style="58"/>
    <col min="4611" max="4611" width="6.42578125" style="58" customWidth="1"/>
    <col min="4612" max="4612" width="40.7109375" style="58" customWidth="1"/>
    <col min="4613" max="4613" width="68.85546875" style="58" customWidth="1"/>
    <col min="4614" max="4614" width="16.140625" style="58" customWidth="1"/>
    <col min="4615" max="4615" width="11.140625" style="58" customWidth="1"/>
    <col min="4616" max="4616" width="13.28515625" style="58" customWidth="1"/>
    <col min="4617" max="4617" width="11.7109375" style="58" customWidth="1"/>
    <col min="4618" max="4618" width="11.42578125" style="58" customWidth="1"/>
    <col min="4619" max="4866" width="9.140625" style="58"/>
    <col min="4867" max="4867" width="6.42578125" style="58" customWidth="1"/>
    <col min="4868" max="4868" width="40.7109375" style="58" customWidth="1"/>
    <col min="4869" max="4869" width="68.85546875" style="58" customWidth="1"/>
    <col min="4870" max="4870" width="16.140625" style="58" customWidth="1"/>
    <col min="4871" max="4871" width="11.140625" style="58" customWidth="1"/>
    <col min="4872" max="4872" width="13.28515625" style="58" customWidth="1"/>
    <col min="4873" max="4873" width="11.7109375" style="58" customWidth="1"/>
    <col min="4874" max="4874" width="11.42578125" style="58" customWidth="1"/>
    <col min="4875" max="5122" width="9.140625" style="58"/>
    <col min="5123" max="5123" width="6.42578125" style="58" customWidth="1"/>
    <col min="5124" max="5124" width="40.7109375" style="58" customWidth="1"/>
    <col min="5125" max="5125" width="68.85546875" style="58" customWidth="1"/>
    <col min="5126" max="5126" width="16.140625" style="58" customWidth="1"/>
    <col min="5127" max="5127" width="11.140625" style="58" customWidth="1"/>
    <col min="5128" max="5128" width="13.28515625" style="58" customWidth="1"/>
    <col min="5129" max="5129" width="11.7109375" style="58" customWidth="1"/>
    <col min="5130" max="5130" width="11.42578125" style="58" customWidth="1"/>
    <col min="5131" max="5378" width="9.140625" style="58"/>
    <col min="5379" max="5379" width="6.42578125" style="58" customWidth="1"/>
    <col min="5380" max="5380" width="40.7109375" style="58" customWidth="1"/>
    <col min="5381" max="5381" width="68.85546875" style="58" customWidth="1"/>
    <col min="5382" max="5382" width="16.140625" style="58" customWidth="1"/>
    <col min="5383" max="5383" width="11.140625" style="58" customWidth="1"/>
    <col min="5384" max="5384" width="13.28515625" style="58" customWidth="1"/>
    <col min="5385" max="5385" width="11.7109375" style="58" customWidth="1"/>
    <col min="5386" max="5386" width="11.42578125" style="58" customWidth="1"/>
    <col min="5387" max="5634" width="9.140625" style="58"/>
    <col min="5635" max="5635" width="6.42578125" style="58" customWidth="1"/>
    <col min="5636" max="5636" width="40.7109375" style="58" customWidth="1"/>
    <col min="5637" max="5637" width="68.85546875" style="58" customWidth="1"/>
    <col min="5638" max="5638" width="16.140625" style="58" customWidth="1"/>
    <col min="5639" max="5639" width="11.140625" style="58" customWidth="1"/>
    <col min="5640" max="5640" width="13.28515625" style="58" customWidth="1"/>
    <col min="5641" max="5641" width="11.7109375" style="58" customWidth="1"/>
    <col min="5642" max="5642" width="11.42578125" style="58" customWidth="1"/>
    <col min="5643" max="5890" width="9.140625" style="58"/>
    <col min="5891" max="5891" width="6.42578125" style="58" customWidth="1"/>
    <col min="5892" max="5892" width="40.7109375" style="58" customWidth="1"/>
    <col min="5893" max="5893" width="68.85546875" style="58" customWidth="1"/>
    <col min="5894" max="5894" width="16.140625" style="58" customWidth="1"/>
    <col min="5895" max="5895" width="11.140625" style="58" customWidth="1"/>
    <col min="5896" max="5896" width="13.28515625" style="58" customWidth="1"/>
    <col min="5897" max="5897" width="11.7109375" style="58" customWidth="1"/>
    <col min="5898" max="5898" width="11.42578125" style="58" customWidth="1"/>
    <col min="5899" max="6146" width="9.140625" style="58"/>
    <col min="6147" max="6147" width="6.42578125" style="58" customWidth="1"/>
    <col min="6148" max="6148" width="40.7109375" style="58" customWidth="1"/>
    <col min="6149" max="6149" width="68.85546875" style="58" customWidth="1"/>
    <col min="6150" max="6150" width="16.140625" style="58" customWidth="1"/>
    <col min="6151" max="6151" width="11.140625" style="58" customWidth="1"/>
    <col min="6152" max="6152" width="13.28515625" style="58" customWidth="1"/>
    <col min="6153" max="6153" width="11.7109375" style="58" customWidth="1"/>
    <col min="6154" max="6154" width="11.42578125" style="58" customWidth="1"/>
    <col min="6155" max="6402" width="9.140625" style="58"/>
    <col min="6403" max="6403" width="6.42578125" style="58" customWidth="1"/>
    <col min="6404" max="6404" width="40.7109375" style="58" customWidth="1"/>
    <col min="6405" max="6405" width="68.85546875" style="58" customWidth="1"/>
    <col min="6406" max="6406" width="16.140625" style="58" customWidth="1"/>
    <col min="6407" max="6407" width="11.140625" style="58" customWidth="1"/>
    <col min="6408" max="6408" width="13.28515625" style="58" customWidth="1"/>
    <col min="6409" max="6409" width="11.7109375" style="58" customWidth="1"/>
    <col min="6410" max="6410" width="11.42578125" style="58" customWidth="1"/>
    <col min="6411" max="6658" width="9.140625" style="58"/>
    <col min="6659" max="6659" width="6.42578125" style="58" customWidth="1"/>
    <col min="6660" max="6660" width="40.7109375" style="58" customWidth="1"/>
    <col min="6661" max="6661" width="68.85546875" style="58" customWidth="1"/>
    <col min="6662" max="6662" width="16.140625" style="58" customWidth="1"/>
    <col min="6663" max="6663" width="11.140625" style="58" customWidth="1"/>
    <col min="6664" max="6664" width="13.28515625" style="58" customWidth="1"/>
    <col min="6665" max="6665" width="11.7109375" style="58" customWidth="1"/>
    <col min="6666" max="6666" width="11.42578125" style="58" customWidth="1"/>
    <col min="6667" max="6914" width="9.140625" style="58"/>
    <col min="6915" max="6915" width="6.42578125" style="58" customWidth="1"/>
    <col min="6916" max="6916" width="40.7109375" style="58" customWidth="1"/>
    <col min="6917" max="6917" width="68.85546875" style="58" customWidth="1"/>
    <col min="6918" max="6918" width="16.140625" style="58" customWidth="1"/>
    <col min="6919" max="6919" width="11.140625" style="58" customWidth="1"/>
    <col min="6920" max="6920" width="13.28515625" style="58" customWidth="1"/>
    <col min="6921" max="6921" width="11.7109375" style="58" customWidth="1"/>
    <col min="6922" max="6922" width="11.42578125" style="58" customWidth="1"/>
    <col min="6923" max="7170" width="9.140625" style="58"/>
    <col min="7171" max="7171" width="6.42578125" style="58" customWidth="1"/>
    <col min="7172" max="7172" width="40.7109375" style="58" customWidth="1"/>
    <col min="7173" max="7173" width="68.85546875" style="58" customWidth="1"/>
    <col min="7174" max="7174" width="16.140625" style="58" customWidth="1"/>
    <col min="7175" max="7175" width="11.140625" style="58" customWidth="1"/>
    <col min="7176" max="7176" width="13.28515625" style="58" customWidth="1"/>
    <col min="7177" max="7177" width="11.7109375" style="58" customWidth="1"/>
    <col min="7178" max="7178" width="11.42578125" style="58" customWidth="1"/>
    <col min="7179" max="7426" width="9.140625" style="58"/>
    <col min="7427" max="7427" width="6.42578125" style="58" customWidth="1"/>
    <col min="7428" max="7428" width="40.7109375" style="58" customWidth="1"/>
    <col min="7429" max="7429" width="68.85546875" style="58" customWidth="1"/>
    <col min="7430" max="7430" width="16.140625" style="58" customWidth="1"/>
    <col min="7431" max="7431" width="11.140625" style="58" customWidth="1"/>
    <col min="7432" max="7432" width="13.28515625" style="58" customWidth="1"/>
    <col min="7433" max="7433" width="11.7109375" style="58" customWidth="1"/>
    <col min="7434" max="7434" width="11.42578125" style="58" customWidth="1"/>
    <col min="7435" max="7682" width="9.140625" style="58"/>
    <col min="7683" max="7683" width="6.42578125" style="58" customWidth="1"/>
    <col min="7684" max="7684" width="40.7109375" style="58" customWidth="1"/>
    <col min="7685" max="7685" width="68.85546875" style="58" customWidth="1"/>
    <col min="7686" max="7686" width="16.140625" style="58" customWidth="1"/>
    <col min="7687" max="7687" width="11.140625" style="58" customWidth="1"/>
    <col min="7688" max="7688" width="13.28515625" style="58" customWidth="1"/>
    <col min="7689" max="7689" width="11.7109375" style="58" customWidth="1"/>
    <col min="7690" max="7690" width="11.42578125" style="58" customWidth="1"/>
    <col min="7691" max="7938" width="9.140625" style="58"/>
    <col min="7939" max="7939" width="6.42578125" style="58" customWidth="1"/>
    <col min="7940" max="7940" width="40.7109375" style="58" customWidth="1"/>
    <col min="7941" max="7941" width="68.85546875" style="58" customWidth="1"/>
    <col min="7942" max="7942" width="16.140625" style="58" customWidth="1"/>
    <col min="7943" max="7943" width="11.140625" style="58" customWidth="1"/>
    <col min="7944" max="7944" width="13.28515625" style="58" customWidth="1"/>
    <col min="7945" max="7945" width="11.7109375" style="58" customWidth="1"/>
    <col min="7946" max="7946" width="11.42578125" style="58" customWidth="1"/>
    <col min="7947" max="8194" width="9.140625" style="58"/>
    <col min="8195" max="8195" width="6.42578125" style="58" customWidth="1"/>
    <col min="8196" max="8196" width="40.7109375" style="58" customWidth="1"/>
    <col min="8197" max="8197" width="68.85546875" style="58" customWidth="1"/>
    <col min="8198" max="8198" width="16.140625" style="58" customWidth="1"/>
    <col min="8199" max="8199" width="11.140625" style="58" customWidth="1"/>
    <col min="8200" max="8200" width="13.28515625" style="58" customWidth="1"/>
    <col min="8201" max="8201" width="11.7109375" style="58" customWidth="1"/>
    <col min="8202" max="8202" width="11.42578125" style="58" customWidth="1"/>
    <col min="8203" max="8450" width="9.140625" style="58"/>
    <col min="8451" max="8451" width="6.42578125" style="58" customWidth="1"/>
    <col min="8452" max="8452" width="40.7109375" style="58" customWidth="1"/>
    <col min="8453" max="8453" width="68.85546875" style="58" customWidth="1"/>
    <col min="8454" max="8454" width="16.140625" style="58" customWidth="1"/>
    <col min="8455" max="8455" width="11.140625" style="58" customWidth="1"/>
    <col min="8456" max="8456" width="13.28515625" style="58" customWidth="1"/>
    <col min="8457" max="8457" width="11.7109375" style="58" customWidth="1"/>
    <col min="8458" max="8458" width="11.42578125" style="58" customWidth="1"/>
    <col min="8459" max="8706" width="9.140625" style="58"/>
    <col min="8707" max="8707" width="6.42578125" style="58" customWidth="1"/>
    <col min="8708" max="8708" width="40.7109375" style="58" customWidth="1"/>
    <col min="8709" max="8709" width="68.85546875" style="58" customWidth="1"/>
    <col min="8710" max="8710" width="16.140625" style="58" customWidth="1"/>
    <col min="8711" max="8711" width="11.140625" style="58" customWidth="1"/>
    <col min="8712" max="8712" width="13.28515625" style="58" customWidth="1"/>
    <col min="8713" max="8713" width="11.7109375" style="58" customWidth="1"/>
    <col min="8714" max="8714" width="11.42578125" style="58" customWidth="1"/>
    <col min="8715" max="8962" width="9.140625" style="58"/>
    <col min="8963" max="8963" width="6.42578125" style="58" customWidth="1"/>
    <col min="8964" max="8964" width="40.7109375" style="58" customWidth="1"/>
    <col min="8965" max="8965" width="68.85546875" style="58" customWidth="1"/>
    <col min="8966" max="8966" width="16.140625" style="58" customWidth="1"/>
    <col min="8967" max="8967" width="11.140625" style="58" customWidth="1"/>
    <col min="8968" max="8968" width="13.28515625" style="58" customWidth="1"/>
    <col min="8969" max="8969" width="11.7109375" style="58" customWidth="1"/>
    <col min="8970" max="8970" width="11.42578125" style="58" customWidth="1"/>
    <col min="8971" max="9218" width="9.140625" style="58"/>
    <col min="9219" max="9219" width="6.42578125" style="58" customWidth="1"/>
    <col min="9220" max="9220" width="40.7109375" style="58" customWidth="1"/>
    <col min="9221" max="9221" width="68.85546875" style="58" customWidth="1"/>
    <col min="9222" max="9222" width="16.140625" style="58" customWidth="1"/>
    <col min="9223" max="9223" width="11.140625" style="58" customWidth="1"/>
    <col min="9224" max="9224" width="13.28515625" style="58" customWidth="1"/>
    <col min="9225" max="9225" width="11.7109375" style="58" customWidth="1"/>
    <col min="9226" max="9226" width="11.42578125" style="58" customWidth="1"/>
    <col min="9227" max="9474" width="9.140625" style="58"/>
    <col min="9475" max="9475" width="6.42578125" style="58" customWidth="1"/>
    <col min="9476" max="9476" width="40.7109375" style="58" customWidth="1"/>
    <col min="9477" max="9477" width="68.85546875" style="58" customWidth="1"/>
    <col min="9478" max="9478" width="16.140625" style="58" customWidth="1"/>
    <col min="9479" max="9479" width="11.140625" style="58" customWidth="1"/>
    <col min="9480" max="9480" width="13.28515625" style="58" customWidth="1"/>
    <col min="9481" max="9481" width="11.7109375" style="58" customWidth="1"/>
    <col min="9482" max="9482" width="11.42578125" style="58" customWidth="1"/>
    <col min="9483" max="9730" width="9.140625" style="58"/>
    <col min="9731" max="9731" width="6.42578125" style="58" customWidth="1"/>
    <col min="9732" max="9732" width="40.7109375" style="58" customWidth="1"/>
    <col min="9733" max="9733" width="68.85546875" style="58" customWidth="1"/>
    <col min="9734" max="9734" width="16.140625" style="58" customWidth="1"/>
    <col min="9735" max="9735" width="11.140625" style="58" customWidth="1"/>
    <col min="9736" max="9736" width="13.28515625" style="58" customWidth="1"/>
    <col min="9737" max="9737" width="11.7109375" style="58" customWidth="1"/>
    <col min="9738" max="9738" width="11.42578125" style="58" customWidth="1"/>
    <col min="9739" max="9986" width="9.140625" style="58"/>
    <col min="9987" max="9987" width="6.42578125" style="58" customWidth="1"/>
    <col min="9988" max="9988" width="40.7109375" style="58" customWidth="1"/>
    <col min="9989" max="9989" width="68.85546875" style="58" customWidth="1"/>
    <col min="9990" max="9990" width="16.140625" style="58" customWidth="1"/>
    <col min="9991" max="9991" width="11.140625" style="58" customWidth="1"/>
    <col min="9992" max="9992" width="13.28515625" style="58" customWidth="1"/>
    <col min="9993" max="9993" width="11.7109375" style="58" customWidth="1"/>
    <col min="9994" max="9994" width="11.42578125" style="58" customWidth="1"/>
    <col min="9995" max="10242" width="9.140625" style="58"/>
    <col min="10243" max="10243" width="6.42578125" style="58" customWidth="1"/>
    <col min="10244" max="10244" width="40.7109375" style="58" customWidth="1"/>
    <col min="10245" max="10245" width="68.85546875" style="58" customWidth="1"/>
    <col min="10246" max="10246" width="16.140625" style="58" customWidth="1"/>
    <col min="10247" max="10247" width="11.140625" style="58" customWidth="1"/>
    <col min="10248" max="10248" width="13.28515625" style="58" customWidth="1"/>
    <col min="10249" max="10249" width="11.7109375" style="58" customWidth="1"/>
    <col min="10250" max="10250" width="11.42578125" style="58" customWidth="1"/>
    <col min="10251" max="10498" width="9.140625" style="58"/>
    <col min="10499" max="10499" width="6.42578125" style="58" customWidth="1"/>
    <col min="10500" max="10500" width="40.7109375" style="58" customWidth="1"/>
    <col min="10501" max="10501" width="68.85546875" style="58" customWidth="1"/>
    <col min="10502" max="10502" width="16.140625" style="58" customWidth="1"/>
    <col min="10503" max="10503" width="11.140625" style="58" customWidth="1"/>
    <col min="10504" max="10504" width="13.28515625" style="58" customWidth="1"/>
    <col min="10505" max="10505" width="11.7109375" style="58" customWidth="1"/>
    <col min="10506" max="10506" width="11.42578125" style="58" customWidth="1"/>
    <col min="10507" max="10754" width="9.140625" style="58"/>
    <col min="10755" max="10755" width="6.42578125" style="58" customWidth="1"/>
    <col min="10756" max="10756" width="40.7109375" style="58" customWidth="1"/>
    <col min="10757" max="10757" width="68.85546875" style="58" customWidth="1"/>
    <col min="10758" max="10758" width="16.140625" style="58" customWidth="1"/>
    <col min="10759" max="10759" width="11.140625" style="58" customWidth="1"/>
    <col min="10760" max="10760" width="13.28515625" style="58" customWidth="1"/>
    <col min="10761" max="10761" width="11.7109375" style="58" customWidth="1"/>
    <col min="10762" max="10762" width="11.42578125" style="58" customWidth="1"/>
    <col min="10763" max="11010" width="9.140625" style="58"/>
    <col min="11011" max="11011" width="6.42578125" style="58" customWidth="1"/>
    <col min="11012" max="11012" width="40.7109375" style="58" customWidth="1"/>
    <col min="11013" max="11013" width="68.85546875" style="58" customWidth="1"/>
    <col min="11014" max="11014" width="16.140625" style="58" customWidth="1"/>
    <col min="11015" max="11015" width="11.140625" style="58" customWidth="1"/>
    <col min="11016" max="11016" width="13.28515625" style="58" customWidth="1"/>
    <col min="11017" max="11017" width="11.7109375" style="58" customWidth="1"/>
    <col min="11018" max="11018" width="11.42578125" style="58" customWidth="1"/>
    <col min="11019" max="11266" width="9.140625" style="58"/>
    <col min="11267" max="11267" width="6.42578125" style="58" customWidth="1"/>
    <col min="11268" max="11268" width="40.7109375" style="58" customWidth="1"/>
    <col min="11269" max="11269" width="68.85546875" style="58" customWidth="1"/>
    <col min="11270" max="11270" width="16.140625" style="58" customWidth="1"/>
    <col min="11271" max="11271" width="11.140625" style="58" customWidth="1"/>
    <col min="11272" max="11272" width="13.28515625" style="58" customWidth="1"/>
    <col min="11273" max="11273" width="11.7109375" style="58" customWidth="1"/>
    <col min="11274" max="11274" width="11.42578125" style="58" customWidth="1"/>
    <col min="11275" max="11522" width="9.140625" style="58"/>
    <col min="11523" max="11523" width="6.42578125" style="58" customWidth="1"/>
    <col min="11524" max="11524" width="40.7109375" style="58" customWidth="1"/>
    <col min="11525" max="11525" width="68.85546875" style="58" customWidth="1"/>
    <col min="11526" max="11526" width="16.140625" style="58" customWidth="1"/>
    <col min="11527" max="11527" width="11.140625" style="58" customWidth="1"/>
    <col min="11528" max="11528" width="13.28515625" style="58" customWidth="1"/>
    <col min="11529" max="11529" width="11.7109375" style="58" customWidth="1"/>
    <col min="11530" max="11530" width="11.42578125" style="58" customWidth="1"/>
    <col min="11531" max="11778" width="9.140625" style="58"/>
    <col min="11779" max="11779" width="6.42578125" style="58" customWidth="1"/>
    <col min="11780" max="11780" width="40.7109375" style="58" customWidth="1"/>
    <col min="11781" max="11781" width="68.85546875" style="58" customWidth="1"/>
    <col min="11782" max="11782" width="16.140625" style="58" customWidth="1"/>
    <col min="11783" max="11783" width="11.140625" style="58" customWidth="1"/>
    <col min="11784" max="11784" width="13.28515625" style="58" customWidth="1"/>
    <col min="11785" max="11785" width="11.7109375" style="58" customWidth="1"/>
    <col min="11786" max="11786" width="11.42578125" style="58" customWidth="1"/>
    <col min="11787" max="12034" width="9.140625" style="58"/>
    <col min="12035" max="12035" width="6.42578125" style="58" customWidth="1"/>
    <col min="12036" max="12036" width="40.7109375" style="58" customWidth="1"/>
    <col min="12037" max="12037" width="68.85546875" style="58" customWidth="1"/>
    <col min="12038" max="12038" width="16.140625" style="58" customWidth="1"/>
    <col min="12039" max="12039" width="11.140625" style="58" customWidth="1"/>
    <col min="12040" max="12040" width="13.28515625" style="58" customWidth="1"/>
    <col min="12041" max="12041" width="11.7109375" style="58" customWidth="1"/>
    <col min="12042" max="12042" width="11.42578125" style="58" customWidth="1"/>
    <col min="12043" max="12290" width="9.140625" style="58"/>
    <col min="12291" max="12291" width="6.42578125" style="58" customWidth="1"/>
    <col min="12292" max="12292" width="40.7109375" style="58" customWidth="1"/>
    <col min="12293" max="12293" width="68.85546875" style="58" customWidth="1"/>
    <col min="12294" max="12294" width="16.140625" style="58" customWidth="1"/>
    <col min="12295" max="12295" width="11.140625" style="58" customWidth="1"/>
    <col min="12296" max="12296" width="13.28515625" style="58" customWidth="1"/>
    <col min="12297" max="12297" width="11.7109375" style="58" customWidth="1"/>
    <col min="12298" max="12298" width="11.42578125" style="58" customWidth="1"/>
    <col min="12299" max="12546" width="9.140625" style="58"/>
    <col min="12547" max="12547" width="6.42578125" style="58" customWidth="1"/>
    <col min="12548" max="12548" width="40.7109375" style="58" customWidth="1"/>
    <col min="12549" max="12549" width="68.85546875" style="58" customWidth="1"/>
    <col min="12550" max="12550" width="16.140625" style="58" customWidth="1"/>
    <col min="12551" max="12551" width="11.140625" style="58" customWidth="1"/>
    <col min="12552" max="12552" width="13.28515625" style="58" customWidth="1"/>
    <col min="12553" max="12553" width="11.7109375" style="58" customWidth="1"/>
    <col min="12554" max="12554" width="11.42578125" style="58" customWidth="1"/>
    <col min="12555" max="12802" width="9.140625" style="58"/>
    <col min="12803" max="12803" width="6.42578125" style="58" customWidth="1"/>
    <col min="12804" max="12804" width="40.7109375" style="58" customWidth="1"/>
    <col min="12805" max="12805" width="68.85546875" style="58" customWidth="1"/>
    <col min="12806" max="12806" width="16.140625" style="58" customWidth="1"/>
    <col min="12807" max="12807" width="11.140625" style="58" customWidth="1"/>
    <col min="12808" max="12808" width="13.28515625" style="58" customWidth="1"/>
    <col min="12809" max="12809" width="11.7109375" style="58" customWidth="1"/>
    <col min="12810" max="12810" width="11.42578125" style="58" customWidth="1"/>
    <col min="12811" max="13058" width="9.140625" style="58"/>
    <col min="13059" max="13059" width="6.42578125" style="58" customWidth="1"/>
    <col min="13060" max="13060" width="40.7109375" style="58" customWidth="1"/>
    <col min="13061" max="13061" width="68.85546875" style="58" customWidth="1"/>
    <col min="13062" max="13062" width="16.140625" style="58" customWidth="1"/>
    <col min="13063" max="13063" width="11.140625" style="58" customWidth="1"/>
    <col min="13064" max="13064" width="13.28515625" style="58" customWidth="1"/>
    <col min="13065" max="13065" width="11.7109375" style="58" customWidth="1"/>
    <col min="13066" max="13066" width="11.42578125" style="58" customWidth="1"/>
    <col min="13067" max="13314" width="9.140625" style="58"/>
    <col min="13315" max="13315" width="6.42578125" style="58" customWidth="1"/>
    <col min="13316" max="13316" width="40.7109375" style="58" customWidth="1"/>
    <col min="13317" max="13317" width="68.85546875" style="58" customWidth="1"/>
    <col min="13318" max="13318" width="16.140625" style="58" customWidth="1"/>
    <col min="13319" max="13319" width="11.140625" style="58" customWidth="1"/>
    <col min="13320" max="13320" width="13.28515625" style="58" customWidth="1"/>
    <col min="13321" max="13321" width="11.7109375" style="58" customWidth="1"/>
    <col min="13322" max="13322" width="11.42578125" style="58" customWidth="1"/>
    <col min="13323" max="13570" width="9.140625" style="58"/>
    <col min="13571" max="13571" width="6.42578125" style="58" customWidth="1"/>
    <col min="13572" max="13572" width="40.7109375" style="58" customWidth="1"/>
    <col min="13573" max="13573" width="68.85546875" style="58" customWidth="1"/>
    <col min="13574" max="13574" width="16.140625" style="58" customWidth="1"/>
    <col min="13575" max="13575" width="11.140625" style="58" customWidth="1"/>
    <col min="13576" max="13576" width="13.28515625" style="58" customWidth="1"/>
    <col min="13577" max="13577" width="11.7109375" style="58" customWidth="1"/>
    <col min="13578" max="13578" width="11.42578125" style="58" customWidth="1"/>
    <col min="13579" max="13826" width="9.140625" style="58"/>
    <col min="13827" max="13827" width="6.42578125" style="58" customWidth="1"/>
    <col min="13828" max="13828" width="40.7109375" style="58" customWidth="1"/>
    <col min="13829" max="13829" width="68.85546875" style="58" customWidth="1"/>
    <col min="13830" max="13830" width="16.140625" style="58" customWidth="1"/>
    <col min="13831" max="13831" width="11.140625" style="58" customWidth="1"/>
    <col min="13832" max="13832" width="13.28515625" style="58" customWidth="1"/>
    <col min="13833" max="13833" width="11.7109375" style="58" customWidth="1"/>
    <col min="13834" max="13834" width="11.42578125" style="58" customWidth="1"/>
    <col min="13835" max="14082" width="9.140625" style="58"/>
    <col min="14083" max="14083" width="6.42578125" style="58" customWidth="1"/>
    <col min="14084" max="14084" width="40.7109375" style="58" customWidth="1"/>
    <col min="14085" max="14085" width="68.85546875" style="58" customWidth="1"/>
    <col min="14086" max="14086" width="16.140625" style="58" customWidth="1"/>
    <col min="14087" max="14087" width="11.140625" style="58" customWidth="1"/>
    <col min="14088" max="14088" width="13.28515625" style="58" customWidth="1"/>
    <col min="14089" max="14089" width="11.7109375" style="58" customWidth="1"/>
    <col min="14090" max="14090" width="11.42578125" style="58" customWidth="1"/>
    <col min="14091" max="14338" width="9.140625" style="58"/>
    <col min="14339" max="14339" width="6.42578125" style="58" customWidth="1"/>
    <col min="14340" max="14340" width="40.7109375" style="58" customWidth="1"/>
    <col min="14341" max="14341" width="68.85546875" style="58" customWidth="1"/>
    <col min="14342" max="14342" width="16.140625" style="58" customWidth="1"/>
    <col min="14343" max="14343" width="11.140625" style="58" customWidth="1"/>
    <col min="14344" max="14344" width="13.28515625" style="58" customWidth="1"/>
    <col min="14345" max="14345" width="11.7109375" style="58" customWidth="1"/>
    <col min="14346" max="14346" width="11.42578125" style="58" customWidth="1"/>
    <col min="14347" max="14594" width="9.140625" style="58"/>
    <col min="14595" max="14595" width="6.42578125" style="58" customWidth="1"/>
    <col min="14596" max="14596" width="40.7109375" style="58" customWidth="1"/>
    <col min="14597" max="14597" width="68.85546875" style="58" customWidth="1"/>
    <col min="14598" max="14598" width="16.140625" style="58" customWidth="1"/>
    <col min="14599" max="14599" width="11.140625" style="58" customWidth="1"/>
    <col min="14600" max="14600" width="13.28515625" style="58" customWidth="1"/>
    <col min="14601" max="14601" width="11.7109375" style="58" customWidth="1"/>
    <col min="14602" max="14602" width="11.42578125" style="58" customWidth="1"/>
    <col min="14603" max="14850" width="9.140625" style="58"/>
    <col min="14851" max="14851" width="6.42578125" style="58" customWidth="1"/>
    <col min="14852" max="14852" width="40.7109375" style="58" customWidth="1"/>
    <col min="14853" max="14853" width="68.85546875" style="58" customWidth="1"/>
    <col min="14854" max="14854" width="16.140625" style="58" customWidth="1"/>
    <col min="14855" max="14855" width="11.140625" style="58" customWidth="1"/>
    <col min="14856" max="14856" width="13.28515625" style="58" customWidth="1"/>
    <col min="14857" max="14857" width="11.7109375" style="58" customWidth="1"/>
    <col min="14858" max="14858" width="11.42578125" style="58" customWidth="1"/>
    <col min="14859" max="15106" width="9.140625" style="58"/>
    <col min="15107" max="15107" width="6.42578125" style="58" customWidth="1"/>
    <col min="15108" max="15108" width="40.7109375" style="58" customWidth="1"/>
    <col min="15109" max="15109" width="68.85546875" style="58" customWidth="1"/>
    <col min="15110" max="15110" width="16.140625" style="58" customWidth="1"/>
    <col min="15111" max="15111" width="11.140625" style="58" customWidth="1"/>
    <col min="15112" max="15112" width="13.28515625" style="58" customWidth="1"/>
    <col min="15113" max="15113" width="11.7109375" style="58" customWidth="1"/>
    <col min="15114" max="15114" width="11.42578125" style="58" customWidth="1"/>
    <col min="15115" max="15362" width="9.140625" style="58"/>
    <col min="15363" max="15363" width="6.42578125" style="58" customWidth="1"/>
    <col min="15364" max="15364" width="40.7109375" style="58" customWidth="1"/>
    <col min="15365" max="15365" width="68.85546875" style="58" customWidth="1"/>
    <col min="15366" max="15366" width="16.140625" style="58" customWidth="1"/>
    <col min="15367" max="15367" width="11.140625" style="58" customWidth="1"/>
    <col min="15368" max="15368" width="13.28515625" style="58" customWidth="1"/>
    <col min="15369" max="15369" width="11.7109375" style="58" customWidth="1"/>
    <col min="15370" max="15370" width="11.42578125" style="58" customWidth="1"/>
    <col min="15371" max="15618" width="9.140625" style="58"/>
    <col min="15619" max="15619" width="6.42578125" style="58" customWidth="1"/>
    <col min="15620" max="15620" width="40.7109375" style="58" customWidth="1"/>
    <col min="15621" max="15621" width="68.85546875" style="58" customWidth="1"/>
    <col min="15622" max="15622" width="16.140625" style="58" customWidth="1"/>
    <col min="15623" max="15623" width="11.140625" style="58" customWidth="1"/>
    <col min="15624" max="15624" width="13.28515625" style="58" customWidth="1"/>
    <col min="15625" max="15625" width="11.7109375" style="58" customWidth="1"/>
    <col min="15626" max="15626" width="11.42578125" style="58" customWidth="1"/>
    <col min="15627" max="15874" width="9.140625" style="58"/>
    <col min="15875" max="15875" width="6.42578125" style="58" customWidth="1"/>
    <col min="15876" max="15876" width="40.7109375" style="58" customWidth="1"/>
    <col min="15877" max="15877" width="68.85546875" style="58" customWidth="1"/>
    <col min="15878" max="15878" width="16.140625" style="58" customWidth="1"/>
    <col min="15879" max="15879" width="11.140625" style="58" customWidth="1"/>
    <col min="15880" max="15880" width="13.28515625" style="58" customWidth="1"/>
    <col min="15881" max="15881" width="11.7109375" style="58" customWidth="1"/>
    <col min="15882" max="15882" width="11.42578125" style="58" customWidth="1"/>
    <col min="15883" max="16130" width="9.140625" style="58"/>
    <col min="16131" max="16131" width="6.42578125" style="58" customWidth="1"/>
    <col min="16132" max="16132" width="40.7109375" style="58" customWidth="1"/>
    <col min="16133" max="16133" width="68.85546875" style="58" customWidth="1"/>
    <col min="16134" max="16134" width="16.140625" style="58" customWidth="1"/>
    <col min="16135" max="16135" width="11.140625" style="58" customWidth="1"/>
    <col min="16136" max="16136" width="13.28515625" style="58" customWidth="1"/>
    <col min="16137" max="16137" width="11.7109375" style="58" customWidth="1"/>
    <col min="16138" max="16138" width="11.42578125" style="58" customWidth="1"/>
    <col min="16139" max="16384" width="9.140625" style="58"/>
  </cols>
  <sheetData>
    <row r="1" spans="1:10" x14ac:dyDescent="0.25">
      <c r="F1" s="59"/>
      <c r="G1" s="59"/>
      <c r="H1" s="59"/>
    </row>
    <row r="2" spans="1:10" ht="16.5" customHeight="1" x14ac:dyDescent="0.25">
      <c r="F2" s="152" t="s">
        <v>408</v>
      </c>
      <c r="G2" s="152"/>
      <c r="H2" s="152"/>
    </row>
    <row r="3" spans="1:10" ht="16.5" customHeight="1" x14ac:dyDescent="0.25">
      <c r="F3" s="60"/>
      <c r="G3" s="60"/>
      <c r="H3" s="60"/>
    </row>
    <row r="4" spans="1:10" ht="96" customHeight="1" x14ac:dyDescent="0.25">
      <c r="A4" s="153" t="s">
        <v>409</v>
      </c>
      <c r="B4" s="153"/>
      <c r="C4" s="153"/>
      <c r="D4" s="153"/>
      <c r="E4" s="153"/>
      <c r="F4" s="153"/>
      <c r="G4" s="153"/>
      <c r="H4" s="153"/>
    </row>
    <row r="5" spans="1:10" ht="13.5" customHeight="1" x14ac:dyDescent="0.25">
      <c r="A5" s="61"/>
      <c r="B5" s="61"/>
      <c r="C5" s="61"/>
      <c r="D5" s="61"/>
      <c r="E5" s="61"/>
      <c r="F5" s="61"/>
      <c r="G5" s="61"/>
      <c r="H5" s="61"/>
    </row>
    <row r="6" spans="1:10" ht="82.5" x14ac:dyDescent="0.25">
      <c r="A6" s="62" t="s">
        <v>0</v>
      </c>
      <c r="B6" s="62" t="s">
        <v>280</v>
      </c>
      <c r="C6" s="62" t="s">
        <v>281</v>
      </c>
      <c r="D6" s="62" t="s">
        <v>410</v>
      </c>
      <c r="E6" s="62" t="s">
        <v>282</v>
      </c>
      <c r="F6" s="63" t="s">
        <v>283</v>
      </c>
      <c r="G6" s="62" t="s">
        <v>284</v>
      </c>
      <c r="H6" s="62" t="s">
        <v>285</v>
      </c>
    </row>
    <row r="7" spans="1:10" x14ac:dyDescent="0.25">
      <c r="A7" s="62">
        <v>1</v>
      </c>
      <c r="B7" s="62">
        <v>2</v>
      </c>
      <c r="C7" s="62">
        <v>3</v>
      </c>
      <c r="D7" s="62">
        <v>4</v>
      </c>
      <c r="E7" s="62">
        <v>5</v>
      </c>
      <c r="F7" s="63">
        <v>6</v>
      </c>
      <c r="G7" s="62">
        <v>7</v>
      </c>
      <c r="H7" s="62">
        <v>8</v>
      </c>
    </row>
    <row r="8" spans="1:10" ht="25.5" customHeight="1" x14ac:dyDescent="0.25">
      <c r="A8" s="33"/>
      <c r="B8" s="33" t="s">
        <v>286</v>
      </c>
      <c r="C8" s="33"/>
      <c r="D8" s="33"/>
      <c r="E8" s="33"/>
      <c r="F8" s="33"/>
      <c r="G8" s="33"/>
      <c r="H8" s="64"/>
    </row>
    <row r="9" spans="1:10" ht="51.75" x14ac:dyDescent="0.25">
      <c r="A9" s="65"/>
      <c r="B9" s="66" t="s">
        <v>352</v>
      </c>
      <c r="C9" s="66" t="s">
        <v>287</v>
      </c>
      <c r="D9" s="66"/>
      <c r="E9" s="66"/>
      <c r="F9" s="67" t="s">
        <v>288</v>
      </c>
      <c r="G9" s="68">
        <f>G10+G11+G12+G13</f>
        <v>3</v>
      </c>
      <c r="H9" s="69">
        <f>H10+H11+H12+H13</f>
        <v>0.15000000000000002</v>
      </c>
    </row>
    <row r="10" spans="1:10" ht="148.5" x14ac:dyDescent="0.25">
      <c r="A10" s="70" t="s">
        <v>289</v>
      </c>
      <c r="B10" s="71" t="s">
        <v>290</v>
      </c>
      <c r="C10" s="71" t="s">
        <v>353</v>
      </c>
      <c r="D10" s="71" t="s">
        <v>251</v>
      </c>
      <c r="E10" s="72">
        <v>0.25</v>
      </c>
      <c r="F10" s="73" t="s">
        <v>371</v>
      </c>
      <c r="G10" s="74" t="str">
        <f>IF(F10="да","1",IF(F10="нет","0"))</f>
        <v>0</v>
      </c>
      <c r="H10" s="75">
        <f>IF(F10="да",0.05,IF(F10="нет",0,""))</f>
        <v>0</v>
      </c>
    </row>
    <row r="11" spans="1:10" ht="160.5" customHeight="1" x14ac:dyDescent="0.25">
      <c r="A11" s="76" t="s">
        <v>291</v>
      </c>
      <c r="B11" s="77" t="s">
        <v>292</v>
      </c>
      <c r="C11" s="78" t="s">
        <v>354</v>
      </c>
      <c r="D11" s="71" t="s">
        <v>251</v>
      </c>
      <c r="E11" s="79">
        <v>0.25</v>
      </c>
      <c r="F11" s="80" t="s">
        <v>64</v>
      </c>
      <c r="G11" s="74" t="str">
        <f>IF(F11="да","1",IF(F11="нет","0"))</f>
        <v>1</v>
      </c>
      <c r="H11" s="75">
        <f>IF(F11="да",0.05,IF(F11="нет",0,""))</f>
        <v>0.05</v>
      </c>
    </row>
    <row r="12" spans="1:10" ht="148.5" x14ac:dyDescent="0.25">
      <c r="A12" s="76" t="s">
        <v>293</v>
      </c>
      <c r="B12" s="71" t="s">
        <v>294</v>
      </c>
      <c r="C12" s="77" t="s">
        <v>355</v>
      </c>
      <c r="D12" s="71" t="s">
        <v>251</v>
      </c>
      <c r="E12" s="79">
        <v>0.25</v>
      </c>
      <c r="F12" s="80" t="s">
        <v>64</v>
      </c>
      <c r="G12" s="74" t="str">
        <f>IF(F12="да","1",IF(F12="нет","0"))</f>
        <v>1</v>
      </c>
      <c r="H12" s="75">
        <f>IF(F12="да",0.05,IF(F12="нет",0,""))</f>
        <v>0.05</v>
      </c>
    </row>
    <row r="13" spans="1:10" ht="148.5" x14ac:dyDescent="0.25">
      <c r="A13" s="81" t="s">
        <v>295</v>
      </c>
      <c r="B13" s="82" t="s">
        <v>296</v>
      </c>
      <c r="C13" s="83" t="s">
        <v>356</v>
      </c>
      <c r="D13" s="71" t="s">
        <v>251</v>
      </c>
      <c r="E13" s="79">
        <v>0.25</v>
      </c>
      <c r="F13" s="84" t="s">
        <v>64</v>
      </c>
      <c r="G13" s="74" t="str">
        <f>IF(F13="да","1",IF(F13="нет","0"))</f>
        <v>1</v>
      </c>
      <c r="H13" s="75">
        <f>IF(F13="да",0.05,IF(F13="нет",0,""))</f>
        <v>0.05</v>
      </c>
    </row>
    <row r="14" spans="1:10" ht="31.5" customHeight="1" x14ac:dyDescent="0.25">
      <c r="A14" s="65"/>
      <c r="B14" s="66" t="s">
        <v>297</v>
      </c>
      <c r="C14" s="66" t="s">
        <v>298</v>
      </c>
      <c r="D14" s="85"/>
      <c r="E14" s="85"/>
      <c r="F14" s="86" t="s">
        <v>288</v>
      </c>
      <c r="G14" s="68">
        <f>G15+G16+G17+G18</f>
        <v>2.5</v>
      </c>
      <c r="H14" s="69">
        <f>H15+H16+H17+H18</f>
        <v>0.05</v>
      </c>
    </row>
    <row r="15" spans="1:10" ht="181.5" x14ac:dyDescent="0.25">
      <c r="A15" s="70" t="s">
        <v>299</v>
      </c>
      <c r="B15" s="77" t="s">
        <v>300</v>
      </c>
      <c r="C15" s="77" t="s">
        <v>357</v>
      </c>
      <c r="D15" s="71" t="s">
        <v>251</v>
      </c>
      <c r="E15" s="87">
        <v>0.4</v>
      </c>
      <c r="F15" s="80" t="s">
        <v>371</v>
      </c>
      <c r="G15" s="74" t="str">
        <f>IF(F15="да","1,25",IF(F15="нет","0"))</f>
        <v>0</v>
      </c>
      <c r="H15" s="75">
        <f>IF(F15="да",0.025,IF(F15="нет",0,""))</f>
        <v>0</v>
      </c>
    </row>
    <row r="16" spans="1:10" ht="165" x14ac:dyDescent="0.25">
      <c r="A16" s="70" t="s">
        <v>301</v>
      </c>
      <c r="B16" s="77" t="s">
        <v>302</v>
      </c>
      <c r="C16" s="77" t="s">
        <v>358</v>
      </c>
      <c r="D16" s="71" t="s">
        <v>251</v>
      </c>
      <c r="E16" s="87">
        <v>0.4</v>
      </c>
      <c r="F16" s="80" t="s">
        <v>371</v>
      </c>
      <c r="G16" s="74" t="str">
        <f>IF(F16="да","1,25",IF(F16="нет","0"))</f>
        <v>0</v>
      </c>
      <c r="H16" s="75">
        <f>IF(F16="да",0.025,IF(F16="нет",0,""))</f>
        <v>0</v>
      </c>
      <c r="I16" s="88"/>
      <c r="J16" s="88"/>
    </row>
    <row r="17" spans="1:9" ht="148.5" x14ac:dyDescent="0.25">
      <c r="A17" s="76" t="s">
        <v>303</v>
      </c>
      <c r="B17" s="71" t="s">
        <v>304</v>
      </c>
      <c r="C17" s="77" t="s">
        <v>359</v>
      </c>
      <c r="D17" s="71" t="s">
        <v>251</v>
      </c>
      <c r="E17" s="87">
        <v>0.1</v>
      </c>
      <c r="F17" s="80" t="s">
        <v>64</v>
      </c>
      <c r="G17" s="74" t="str">
        <f>IF(F17="да","1,25",IF(F17="нет","0"))</f>
        <v>1,25</v>
      </c>
      <c r="H17" s="75">
        <f>IF(F17="да",0.025,IF(F17="нет",0,""))</f>
        <v>2.5000000000000001E-2</v>
      </c>
    </row>
    <row r="18" spans="1:9" ht="148.5" x14ac:dyDescent="0.25">
      <c r="A18" s="76" t="s">
        <v>305</v>
      </c>
      <c r="B18" s="71" t="s">
        <v>306</v>
      </c>
      <c r="C18" s="71" t="s">
        <v>360</v>
      </c>
      <c r="D18" s="71" t="s">
        <v>251</v>
      </c>
      <c r="E18" s="72">
        <v>0.1</v>
      </c>
      <c r="F18" s="80" t="s">
        <v>64</v>
      </c>
      <c r="G18" s="74" t="str">
        <f>IF(F18="да","1,25",IF(F18="нет","0"))</f>
        <v>1,25</v>
      </c>
      <c r="H18" s="75">
        <f>IF(F18="да",0.025,IF(F18="нет",0,""))</f>
        <v>2.5000000000000001E-2</v>
      </c>
    </row>
    <row r="19" spans="1:9" ht="33" x14ac:dyDescent="0.25">
      <c r="A19" s="33"/>
      <c r="B19" s="33" t="s">
        <v>307</v>
      </c>
      <c r="C19" s="33"/>
      <c r="D19" s="33"/>
      <c r="E19" s="33"/>
      <c r="F19" s="34"/>
      <c r="G19" s="34"/>
      <c r="H19" s="35"/>
    </row>
    <row r="20" spans="1:9" ht="34.5" x14ac:dyDescent="0.25">
      <c r="A20" s="89"/>
      <c r="B20" s="85" t="s">
        <v>308</v>
      </c>
      <c r="C20" s="89" t="s">
        <v>309</v>
      </c>
      <c r="D20" s="89"/>
      <c r="E20" s="89"/>
      <c r="F20" s="67" t="s">
        <v>288</v>
      </c>
      <c r="G20" s="90">
        <f>G21+G22+G23</f>
        <v>3</v>
      </c>
      <c r="H20" s="91">
        <f>H21+H22+H23</f>
        <v>0.2</v>
      </c>
    </row>
    <row r="21" spans="1:9" ht="148.5" x14ac:dyDescent="0.25">
      <c r="A21" s="76" t="s">
        <v>310</v>
      </c>
      <c r="B21" s="77" t="s">
        <v>361</v>
      </c>
      <c r="C21" s="77" t="s">
        <v>362</v>
      </c>
      <c r="D21" s="71" t="s">
        <v>251</v>
      </c>
      <c r="E21" s="87">
        <v>0.4</v>
      </c>
      <c r="F21" s="80" t="s">
        <v>64</v>
      </c>
      <c r="G21" s="74" t="str">
        <f>IF(F21="да","1",IF(F21="нет","0"))</f>
        <v>1</v>
      </c>
      <c r="H21" s="92">
        <f>IF(F21="да",0.08,IF(F21="нет",0,""))</f>
        <v>0.08</v>
      </c>
    </row>
    <row r="22" spans="1:9" ht="112.5" customHeight="1" x14ac:dyDescent="0.25">
      <c r="A22" s="93" t="s">
        <v>311</v>
      </c>
      <c r="B22" s="78" t="s">
        <v>312</v>
      </c>
      <c r="C22" s="78" t="s">
        <v>363</v>
      </c>
      <c r="D22" s="78" t="s">
        <v>364</v>
      </c>
      <c r="E22" s="87">
        <v>0.4</v>
      </c>
      <c r="F22" s="94" t="s">
        <v>64</v>
      </c>
      <c r="G22" s="74" t="str">
        <f>IF(F22="да","1",IF(F22="нет","0"))</f>
        <v>1</v>
      </c>
      <c r="H22" s="75">
        <f>IF(F22="да",0.08,IF(F22="нет",0,""))</f>
        <v>0.08</v>
      </c>
    </row>
    <row r="23" spans="1:9" ht="271.5" customHeight="1" x14ac:dyDescent="0.25">
      <c r="A23" s="76" t="s">
        <v>313</v>
      </c>
      <c r="B23" s="77" t="s">
        <v>314</v>
      </c>
      <c r="C23" s="77" t="s">
        <v>365</v>
      </c>
      <c r="D23" s="71" t="s">
        <v>251</v>
      </c>
      <c r="E23" s="87">
        <v>0.2</v>
      </c>
      <c r="F23" s="80" t="s">
        <v>64</v>
      </c>
      <c r="G23" s="74" t="str">
        <f>IF(F23="да","1",IF(F23="нет","0"))</f>
        <v>1</v>
      </c>
      <c r="H23" s="75">
        <f>IF(F23="да",0.04,IF(F23="нет",0,""))</f>
        <v>0.04</v>
      </c>
    </row>
    <row r="24" spans="1:9" ht="34.5" x14ac:dyDescent="0.25">
      <c r="A24" s="95"/>
      <c r="B24" s="96" t="s">
        <v>315</v>
      </c>
      <c r="C24" s="97" t="s">
        <v>316</v>
      </c>
      <c r="D24" s="97"/>
      <c r="E24" s="97"/>
      <c r="F24" s="67" t="s">
        <v>288</v>
      </c>
      <c r="G24" s="98">
        <f>G25+G26+G27</f>
        <v>2.3729</v>
      </c>
      <c r="H24" s="69">
        <f>H25+H26+H27</f>
        <v>0.3954833333333333</v>
      </c>
    </row>
    <row r="25" spans="1:9" ht="148.5" x14ac:dyDescent="0.25">
      <c r="A25" s="76" t="s">
        <v>317</v>
      </c>
      <c r="B25" s="77" t="s">
        <v>318</v>
      </c>
      <c r="C25" s="77" t="s">
        <v>366</v>
      </c>
      <c r="D25" s="71" t="s">
        <v>251</v>
      </c>
      <c r="E25" s="87">
        <v>0.3</v>
      </c>
      <c r="F25" s="99">
        <v>96.55</v>
      </c>
      <c r="G25" s="100">
        <f>F25/100</f>
        <v>0.96550000000000002</v>
      </c>
      <c r="H25" s="101">
        <f>50%/3*G25</f>
        <v>0.16091666666666665</v>
      </c>
      <c r="I25" s="88"/>
    </row>
    <row r="26" spans="1:9" ht="148.5" x14ac:dyDescent="0.25">
      <c r="A26" s="76" t="s">
        <v>319</v>
      </c>
      <c r="B26" s="77" t="s">
        <v>320</v>
      </c>
      <c r="C26" s="102" t="s">
        <v>367</v>
      </c>
      <c r="D26" s="71" t="s">
        <v>251</v>
      </c>
      <c r="E26" s="103">
        <v>0.4</v>
      </c>
      <c r="F26" s="99">
        <v>73.91</v>
      </c>
      <c r="G26" s="100">
        <f>F26/100</f>
        <v>0.73909999999999998</v>
      </c>
      <c r="H26" s="101">
        <f>50%/3*G26</f>
        <v>0.12318333333333333</v>
      </c>
      <c r="I26" s="88"/>
    </row>
    <row r="27" spans="1:9" ht="122.25" customHeight="1" x14ac:dyDescent="0.25">
      <c r="A27" s="154" t="s">
        <v>321</v>
      </c>
      <c r="B27" s="157" t="s">
        <v>322</v>
      </c>
      <c r="C27" s="77" t="s">
        <v>368</v>
      </c>
      <c r="D27" s="77"/>
      <c r="E27" s="87">
        <v>0.3</v>
      </c>
      <c r="F27" s="99">
        <f>(F28+F29+F30)/2</f>
        <v>66.83</v>
      </c>
      <c r="G27" s="100">
        <f>F27/100</f>
        <v>0.66830000000000001</v>
      </c>
      <c r="H27" s="101">
        <f>50%/3*G27</f>
        <v>0.11138333333333333</v>
      </c>
    </row>
    <row r="28" spans="1:9" ht="148.5" x14ac:dyDescent="0.25">
      <c r="A28" s="155"/>
      <c r="B28" s="158"/>
      <c r="C28" s="77" t="s">
        <v>323</v>
      </c>
      <c r="D28" s="71" t="s">
        <v>251</v>
      </c>
      <c r="E28" s="77"/>
      <c r="F28" s="99">
        <v>36</v>
      </c>
      <c r="G28" s="100" t="s">
        <v>324</v>
      </c>
      <c r="H28" s="101" t="s">
        <v>324</v>
      </c>
    </row>
    <row r="29" spans="1:9" ht="82.5" x14ac:dyDescent="0.25">
      <c r="A29" s="155"/>
      <c r="B29" s="158"/>
      <c r="C29" s="77" t="s">
        <v>325</v>
      </c>
      <c r="D29" s="78" t="s">
        <v>364</v>
      </c>
      <c r="E29" s="77"/>
      <c r="F29" s="99">
        <v>97.66</v>
      </c>
      <c r="G29" s="100" t="s">
        <v>324</v>
      </c>
      <c r="H29" s="101" t="s">
        <v>324</v>
      </c>
    </row>
    <row r="30" spans="1:9" ht="82.5" x14ac:dyDescent="0.25">
      <c r="A30" s="156"/>
      <c r="B30" s="159"/>
      <c r="C30" s="77" t="s">
        <v>326</v>
      </c>
      <c r="D30" s="78" t="s">
        <v>364</v>
      </c>
      <c r="E30" s="77"/>
      <c r="F30" s="104"/>
      <c r="G30" s="100" t="s">
        <v>288</v>
      </c>
      <c r="H30" s="101" t="s">
        <v>288</v>
      </c>
    </row>
    <row r="31" spans="1:9" ht="17.25" x14ac:dyDescent="0.25">
      <c r="A31" s="105"/>
      <c r="B31" s="105"/>
      <c r="C31" s="106" t="s">
        <v>327</v>
      </c>
      <c r="D31" s="106"/>
      <c r="E31" s="106"/>
      <c r="F31" s="107" t="s">
        <v>288</v>
      </c>
      <c r="G31" s="108">
        <f>G24+G20+G14+G9</f>
        <v>10.8729</v>
      </c>
      <c r="H31" s="109">
        <f>H24+H20+H14+H9</f>
        <v>0.79548333333333343</v>
      </c>
    </row>
    <row r="32" spans="1:9" x14ac:dyDescent="0.25">
      <c r="A32" s="110"/>
      <c r="B32" s="110"/>
      <c r="C32" s="111"/>
      <c r="D32" s="111"/>
      <c r="E32" s="111"/>
      <c r="F32" s="112"/>
      <c r="G32" s="113"/>
      <c r="H32" s="114"/>
    </row>
    <row r="33" spans="1:8" x14ac:dyDescent="0.25">
      <c r="A33" s="110"/>
      <c r="B33" s="110" t="s">
        <v>328</v>
      </c>
      <c r="C33" s="111"/>
      <c r="D33" s="111"/>
      <c r="E33" s="111"/>
      <c r="F33" s="112"/>
      <c r="G33" s="113"/>
      <c r="H33" s="114"/>
    </row>
    <row r="34" spans="1:8" ht="32.25" customHeight="1" x14ac:dyDescent="0.25">
      <c r="A34" s="110"/>
      <c r="B34" s="160" t="s">
        <v>329</v>
      </c>
      <c r="C34" s="160"/>
      <c r="D34" s="160"/>
      <c r="E34" s="160"/>
      <c r="F34" s="160"/>
      <c r="G34" s="160"/>
      <c r="H34" s="160"/>
    </row>
    <row r="35" spans="1:8" ht="44.25" customHeight="1" x14ac:dyDescent="0.25">
      <c r="A35" s="110"/>
      <c r="B35" s="161" t="s">
        <v>369</v>
      </c>
      <c r="C35" s="161"/>
      <c r="D35" s="161"/>
      <c r="E35" s="161"/>
      <c r="F35" s="161"/>
      <c r="G35" s="161"/>
      <c r="H35" s="161"/>
    </row>
    <row r="36" spans="1:8" ht="54.75" customHeight="1" x14ac:dyDescent="0.25">
      <c r="A36" s="147" t="s">
        <v>330</v>
      </c>
      <c r="B36" s="148"/>
      <c r="C36" s="149"/>
      <c r="D36" s="115"/>
      <c r="E36" s="115"/>
      <c r="F36" s="150" t="str">
        <f>IF(0.85&lt;=H31,'[1]Соответствие баллов'!B7,IF(0.7&lt;=H31,'[1]Соответствие баллов'!B8,IF(0.5&lt;=H31,'[1]Соответствие баллов'!B9,IF(H31&lt;0.5,'[1]Соответствие баллов'!B10))))</f>
        <v>Умеренно эффективна</v>
      </c>
      <c r="G36" s="150"/>
      <c r="H36" s="151"/>
    </row>
  </sheetData>
  <mergeCells count="8">
    <mergeCell ref="A36:C36"/>
    <mergeCell ref="F36:H36"/>
    <mergeCell ref="F2:H2"/>
    <mergeCell ref="A4:H4"/>
    <mergeCell ref="A27:A30"/>
    <mergeCell ref="B27:B30"/>
    <mergeCell ref="B34:H34"/>
    <mergeCell ref="B35:H35"/>
  </mergeCells>
  <pageMargins left="0.7" right="0.7" top="0.75" bottom="0.75" header="0.3" footer="0.3"/>
  <pageSetup paperSize="9" scale="44"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3"/>
  <sheetViews>
    <sheetView view="pageBreakPreview" zoomScale="115" zoomScaleSheetLayoutView="115" workbookViewId="0">
      <selection activeCell="F12" sqref="F12"/>
    </sheetView>
  </sheetViews>
  <sheetFormatPr defaultRowHeight="15" x14ac:dyDescent="0.25"/>
  <cols>
    <col min="1" max="1" width="14" style="31" customWidth="1"/>
    <col min="2" max="2" width="27.85546875" style="31" customWidth="1"/>
    <col min="3" max="3" width="16.85546875" style="31" customWidth="1"/>
    <col min="4" max="4" width="14.7109375" style="31" customWidth="1"/>
    <col min="5" max="5" width="9.85546875" style="31" customWidth="1"/>
    <col min="6" max="6" width="19.140625" style="31" customWidth="1"/>
    <col min="7" max="7" width="11.7109375" style="31" customWidth="1"/>
    <col min="8" max="8" width="11.42578125" style="31" customWidth="1"/>
    <col min="9" max="16384" width="9.140625" style="31"/>
  </cols>
  <sheetData>
    <row r="2" spans="1:6" ht="15" customHeight="1" x14ac:dyDescent="0.3">
      <c r="D2" s="163" t="s">
        <v>331</v>
      </c>
      <c r="E2" s="163"/>
      <c r="F2" s="163"/>
    </row>
    <row r="3" spans="1:6" ht="15" customHeight="1" x14ac:dyDescent="0.3">
      <c r="D3" s="32"/>
      <c r="E3" s="32"/>
      <c r="F3" s="32"/>
    </row>
    <row r="4" spans="1:6" ht="27" x14ac:dyDescent="0.25">
      <c r="A4" s="164" t="s">
        <v>332</v>
      </c>
      <c r="B4" s="164"/>
      <c r="C4" s="164"/>
      <c r="D4" s="164"/>
      <c r="E4" s="164"/>
      <c r="F4" s="164"/>
    </row>
    <row r="5" spans="1:6" ht="8.25" customHeight="1" x14ac:dyDescent="0.25"/>
    <row r="6" spans="1:6" ht="50.25" customHeight="1" x14ac:dyDescent="0.25">
      <c r="A6" s="36" t="s">
        <v>333</v>
      </c>
      <c r="B6" s="36" t="s">
        <v>334</v>
      </c>
      <c r="C6" s="165" t="s">
        <v>335</v>
      </c>
      <c r="D6" s="166"/>
      <c r="E6" s="166"/>
      <c r="F6" s="167"/>
    </row>
    <row r="7" spans="1:6" ht="52.5" customHeight="1" x14ac:dyDescent="0.25">
      <c r="A7" s="36" t="s">
        <v>336</v>
      </c>
      <c r="B7" s="37" t="s">
        <v>337</v>
      </c>
      <c r="C7" s="162" t="s">
        <v>338</v>
      </c>
      <c r="D7" s="162"/>
      <c r="E7" s="162"/>
      <c r="F7" s="162"/>
    </row>
    <row r="8" spans="1:6" ht="125.25" customHeight="1" x14ac:dyDescent="0.25">
      <c r="A8" s="36" t="s">
        <v>339</v>
      </c>
      <c r="B8" s="37" t="s">
        <v>340</v>
      </c>
      <c r="C8" s="162" t="s">
        <v>341</v>
      </c>
      <c r="D8" s="162"/>
      <c r="E8" s="162"/>
      <c r="F8" s="162"/>
    </row>
    <row r="9" spans="1:6" ht="137.25" customHeight="1" x14ac:dyDescent="0.25">
      <c r="A9" s="36" t="s">
        <v>342</v>
      </c>
      <c r="B9" s="37" t="s">
        <v>343</v>
      </c>
      <c r="C9" s="162" t="s">
        <v>370</v>
      </c>
      <c r="D9" s="162"/>
      <c r="E9" s="162"/>
      <c r="F9" s="162"/>
    </row>
    <row r="10" spans="1:6" ht="108" customHeight="1" x14ac:dyDescent="0.25">
      <c r="A10" s="36" t="s">
        <v>344</v>
      </c>
      <c r="B10" s="37" t="s">
        <v>345</v>
      </c>
      <c r="C10" s="162" t="s">
        <v>346</v>
      </c>
      <c r="D10" s="162"/>
      <c r="E10" s="162"/>
      <c r="F10" s="162"/>
    </row>
    <row r="11" spans="1:6" ht="109.5" customHeight="1" x14ac:dyDescent="0.25">
      <c r="A11" s="36" t="s">
        <v>347</v>
      </c>
      <c r="B11" s="37" t="s">
        <v>348</v>
      </c>
      <c r="C11" s="162" t="s">
        <v>349</v>
      </c>
      <c r="D11" s="162"/>
      <c r="E11" s="162"/>
      <c r="F11" s="162"/>
    </row>
    <row r="12" spans="1:6" ht="14.25" customHeight="1" x14ac:dyDescent="0.25">
      <c r="A12" s="38"/>
      <c r="B12" s="39"/>
      <c r="C12" s="40"/>
      <c r="D12" s="40"/>
      <c r="E12" s="40"/>
      <c r="F12" s="40"/>
    </row>
    <row r="13" spans="1:6" ht="18.75" x14ac:dyDescent="0.3">
      <c r="F13" s="41"/>
    </row>
  </sheetData>
  <mergeCells count="8">
    <mergeCell ref="C10:F10"/>
    <mergeCell ref="C11:F11"/>
    <mergeCell ref="D2:F2"/>
    <mergeCell ref="A4:F4"/>
    <mergeCell ref="C6:F6"/>
    <mergeCell ref="C7:F7"/>
    <mergeCell ref="C8:F8"/>
    <mergeCell ref="C9:F9"/>
  </mergeCells>
  <pageMargins left="0.78740157480314965" right="0.59055118110236227" top="0.55118110236220474"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Таблица 6 (2)</vt:lpstr>
      <vt:lpstr>Таблица 7 (2)</vt:lpstr>
      <vt:lpstr>Таблица 8</vt:lpstr>
      <vt:lpstr>Таблица 9</vt:lpstr>
      <vt:lpstr>Пояснительная записка</vt:lpstr>
      <vt:lpstr>Анкета для оценки эф-ти</vt:lpstr>
      <vt:lpstr>Анализ соответствия баллов</vt:lpstr>
      <vt:lpstr>'Анализ соответствия баллов'!Область_печати</vt:lpstr>
      <vt:lpstr>'Анкета для оценки эф-ти'!Область_печати</vt:lpstr>
      <vt:lpstr>'Таблица 6 (2)'!Область_печати</vt:lpstr>
      <vt:lpstr>'Таблица 7 (2)'!Область_печати</vt:lpstr>
      <vt:lpstr>'Таблица 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Игумнова Анастасия Львовна</dc:creator>
  <cp:lastModifiedBy>Сарымсакова Наталья Николаевна</cp:lastModifiedBy>
  <cp:lastPrinted>2024-03-25T13:58:17Z</cp:lastPrinted>
  <dcterms:created xsi:type="dcterms:W3CDTF">2023-01-10T07:51:19Z</dcterms:created>
  <dcterms:modified xsi:type="dcterms:W3CDTF">2024-03-28T11:47:37Z</dcterms:modified>
</cp:coreProperties>
</file>