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activeTab="2"/>
  </bookViews>
  <sheets>
    <sheet name="МП &quot;ОБЖН&quot;" sheetId="1" r:id="rId1"/>
    <sheet name="КПМ 1 " sheetId="2" r:id="rId2"/>
    <sheet name="КПМ 2" sheetId="3" r:id="rId3"/>
    <sheet name="КПМ 3" sheetId="4" r:id="rId4"/>
    <sheet name="КПМ 4" sheetId="5" r:id="rId5"/>
  </sheets>
  <definedNames>
    <definedName name="_xlnm.Print_Area" localSheetId="4">'КПМ 4'!$A$1:$O$76</definedName>
  </definedNames>
  <calcPr calcId="145621"/>
</workbook>
</file>

<file path=xl/calcChain.xml><?xml version="1.0" encoding="utf-8"?>
<calcChain xmlns="http://schemas.openxmlformats.org/spreadsheetml/2006/main">
  <c r="M64" i="5" l="1"/>
  <c r="J51" i="5"/>
  <c r="I51" i="5"/>
  <c r="J46" i="5"/>
  <c r="I46" i="5"/>
  <c r="L50" i="5"/>
  <c r="L66" i="1" s="1"/>
  <c r="L49" i="5"/>
  <c r="M49" i="5" s="1"/>
  <c r="L48" i="5"/>
  <c r="L64" i="1" s="1"/>
  <c r="L47" i="5"/>
  <c r="K50" i="5"/>
  <c r="K66" i="1" s="1"/>
  <c r="K49" i="5"/>
  <c r="K65" i="1" s="1"/>
  <c r="K48" i="5"/>
  <c r="K64" i="1" s="1"/>
  <c r="K47" i="5"/>
  <c r="L51" i="5"/>
  <c r="K51" i="5"/>
  <c r="L56" i="5"/>
  <c r="K56" i="5"/>
  <c r="L61" i="5"/>
  <c r="M61" i="5" s="1"/>
  <c r="K61" i="5"/>
  <c r="K43" i="4"/>
  <c r="K61" i="1" s="1"/>
  <c r="K42" i="4"/>
  <c r="K60" i="1" s="1"/>
  <c r="K41" i="4"/>
  <c r="K59" i="1" s="1"/>
  <c r="L43" i="4"/>
  <c r="L61" i="1" s="1"/>
  <c r="L42" i="4"/>
  <c r="L60" i="1" s="1"/>
  <c r="L41" i="4"/>
  <c r="L59" i="1" s="1"/>
  <c r="L40" i="4"/>
  <c r="L58" i="1" s="1"/>
  <c r="K40" i="4"/>
  <c r="K58" i="1" s="1"/>
  <c r="L44" i="4"/>
  <c r="K44" i="4"/>
  <c r="M73" i="3"/>
  <c r="M63" i="3"/>
  <c r="L59" i="3"/>
  <c r="L56" i="1" s="1"/>
  <c r="L58" i="3"/>
  <c r="M58" i="3" s="1"/>
  <c r="L57" i="3"/>
  <c r="L54" i="1" s="1"/>
  <c r="L56" i="3"/>
  <c r="L53" i="1" s="1"/>
  <c r="K59" i="3"/>
  <c r="K56" i="1" s="1"/>
  <c r="K58" i="3"/>
  <c r="K55" i="1" s="1"/>
  <c r="K57" i="3"/>
  <c r="K54" i="1" s="1"/>
  <c r="K56" i="3"/>
  <c r="K53" i="1" s="1"/>
  <c r="L60" i="3"/>
  <c r="M60" i="3" s="1"/>
  <c r="K60" i="3"/>
  <c r="L65" i="3"/>
  <c r="K65" i="3"/>
  <c r="L70" i="3"/>
  <c r="M70" i="3" s="1"/>
  <c r="K70" i="3"/>
  <c r="L75" i="3"/>
  <c r="K75" i="3"/>
  <c r="L80" i="3"/>
  <c r="K80" i="3"/>
  <c r="M87" i="2"/>
  <c r="M82" i="2"/>
  <c r="M77" i="2"/>
  <c r="M72" i="2"/>
  <c r="J68" i="2"/>
  <c r="I68" i="2"/>
  <c r="J67" i="2"/>
  <c r="I67" i="2"/>
  <c r="J66" i="2"/>
  <c r="I66" i="2"/>
  <c r="I64" i="2" s="1"/>
  <c r="J65" i="2"/>
  <c r="J64" i="2" s="1"/>
  <c r="I65" i="2"/>
  <c r="J69" i="2"/>
  <c r="I69" i="2"/>
  <c r="J74" i="2"/>
  <c r="I74" i="2"/>
  <c r="J79" i="2"/>
  <c r="I79" i="2"/>
  <c r="J84" i="2"/>
  <c r="I84" i="2"/>
  <c r="J89" i="2"/>
  <c r="I89" i="2"/>
  <c r="J94" i="2"/>
  <c r="I94" i="2"/>
  <c r="L69" i="2"/>
  <c r="K69" i="2"/>
  <c r="L74" i="2"/>
  <c r="K74" i="2"/>
  <c r="L79" i="2"/>
  <c r="K79" i="2"/>
  <c r="L84" i="2"/>
  <c r="M84" i="2" s="1"/>
  <c r="K84" i="2"/>
  <c r="L89" i="2"/>
  <c r="K89" i="2"/>
  <c r="K94" i="2"/>
  <c r="L94" i="2"/>
  <c r="L68" i="2"/>
  <c r="L51" i="1" s="1"/>
  <c r="L67" i="2"/>
  <c r="M67" i="2" s="1"/>
  <c r="L66" i="2"/>
  <c r="L49" i="1" s="1"/>
  <c r="L65" i="2"/>
  <c r="L48" i="1" s="1"/>
  <c r="K68" i="2"/>
  <c r="K51" i="1" s="1"/>
  <c r="K67" i="2"/>
  <c r="K50" i="1" s="1"/>
  <c r="K66" i="2"/>
  <c r="K49" i="1" s="1"/>
  <c r="K65" i="2"/>
  <c r="K48" i="1" s="1"/>
  <c r="L65" i="1" l="1"/>
  <c r="M65" i="1" s="1"/>
  <c r="K46" i="5"/>
  <c r="K62" i="1" s="1"/>
  <c r="L46" i="5"/>
  <c r="L62" i="1" s="1"/>
  <c r="M62" i="1" s="1"/>
  <c r="L63" i="1"/>
  <c r="L43" i="1" s="1"/>
  <c r="K63" i="1"/>
  <c r="K43" i="1" s="1"/>
  <c r="L39" i="4"/>
  <c r="L57" i="1" s="1"/>
  <c r="L55" i="1"/>
  <c r="M55" i="1" s="1"/>
  <c r="L55" i="3"/>
  <c r="M79" i="2"/>
  <c r="M69" i="2"/>
  <c r="M74" i="2"/>
  <c r="L50" i="1"/>
  <c r="M50" i="1" s="1"/>
  <c r="L64" i="2"/>
  <c r="L47" i="1" s="1"/>
  <c r="M47" i="1" s="1"/>
  <c r="K64" i="2"/>
  <c r="K47" i="1" s="1"/>
  <c r="L46" i="1"/>
  <c r="K44" i="1"/>
  <c r="L44" i="1"/>
  <c r="K46" i="1"/>
  <c r="K45" i="1"/>
  <c r="K39" i="4"/>
  <c r="K57" i="1" s="1"/>
  <c r="K55" i="3"/>
  <c r="K52" i="1" s="1"/>
  <c r="M46" i="5" l="1"/>
  <c r="L45" i="1"/>
  <c r="M45" i="1" s="1"/>
  <c r="M55" i="3"/>
  <c r="L52" i="1"/>
  <c r="M52" i="1" s="1"/>
  <c r="K42" i="1"/>
  <c r="M64" i="2"/>
  <c r="L42" i="1" l="1"/>
  <c r="M42" i="1" s="1"/>
</calcChain>
</file>

<file path=xl/sharedStrings.xml><?xml version="1.0" encoding="utf-8"?>
<sst xmlns="http://schemas.openxmlformats.org/spreadsheetml/2006/main" count="1202" uniqueCount="330">
  <si>
    <t>№</t>
  </si>
  <si>
    <t>Наименование показателя</t>
  </si>
  <si>
    <t>Подтверждающий документ</t>
  </si>
  <si>
    <t>1.</t>
  </si>
  <si>
    <t>Уровень показателя</t>
  </si>
  <si>
    <t>Признак возрастания/убывания</t>
  </si>
  <si>
    <t xml:space="preserve">Плановое значение на конец отчетного периода </t>
  </si>
  <si>
    <t xml:space="preserve">Фактическое значение на конец отчетного периода </t>
  </si>
  <si>
    <t xml:space="preserve">Прогнозное значение на конец отчетного периода </t>
  </si>
  <si>
    <t xml:space="preserve">Плановое значение на конец текущего года </t>
  </si>
  <si>
    <t xml:space="preserve">Прогнозное значение на конец текущего года </t>
  </si>
  <si>
    <t xml:space="preserve">Информационная система </t>
  </si>
  <si>
    <t xml:space="preserve">Комментарий </t>
  </si>
  <si>
    <t>Статус фактического/прогнозного значения за отчетный период</t>
  </si>
  <si>
    <t>Наименование прокси-показателя</t>
  </si>
  <si>
    <t>Фактическое значение на конец отчетного периода</t>
  </si>
  <si>
    <t>Прогнозное значение на конец отчетного периода</t>
  </si>
  <si>
    <t xml:space="preserve">Признак возрастания/убывания </t>
  </si>
  <si>
    <t>№ п/п</t>
  </si>
  <si>
    <t>Показатели муниципальной программы</t>
  </si>
  <si>
    <t>Плановые значения по кварталам/месяцам</t>
  </si>
  <si>
    <t>На конец (указывается год) года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</si>
  <si>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</si>
  <si>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</si>
  <si>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</si>
  <si>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</si>
  <si>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</si>
  <si>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</si>
  <si>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</si>
  <si>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</si>
  <si>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</si>
  <si>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</si>
  <si>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ноя.</t>
  </si>
  <si>
    <t>Наименование муниципальной программы, структурного элемента и источника финансового обеспечения</t>
  </si>
  <si>
    <t>Исполнение (тыс. рублей)</t>
  </si>
  <si>
    <t>Комментарий</t>
  </si>
  <si>
    <t>Предусмотрено паспортом</t>
  </si>
  <si>
    <t>Сводная бюджетная роспись</t>
  </si>
  <si>
    <t>Лимиты бюджетных обязательств</t>
  </si>
  <si>
    <t>Принятые бюджетные обязательства</t>
  </si>
  <si>
    <t>Кассовое исполнение</t>
  </si>
  <si>
    <t>Федеральный бюджет</t>
  </si>
  <si>
    <t>Республиканский бюджет</t>
  </si>
  <si>
    <t>Местный бюджет</t>
  </si>
  <si>
    <t>Внебюджетные источники</t>
  </si>
  <si>
    <t>-</t>
  </si>
  <si>
    <t>Описание риска</t>
  </si>
  <si>
    <t>Оценка возможных последствий риска</t>
  </si>
  <si>
    <t>Уровень риска</t>
  </si>
  <si>
    <t>Планируемые меры реагирования</t>
  </si>
  <si>
    <t>Срок выполнения меры реагирования</t>
  </si>
  <si>
    <t>Ответственный за принятие мер реагирования (ФИО, должность, организация)</t>
  </si>
  <si>
    <t>Наименование прокси-показателя &lt;28&gt;</t>
  </si>
  <si>
    <t>Единица измерения (по ОКЕИ)</t>
  </si>
  <si>
    <t>Базовое значение</t>
  </si>
  <si>
    <t>Плановое значение на конец отчетного периода</t>
  </si>
  <si>
    <t>Плановое значение на конец текущего года</t>
  </si>
  <si>
    <t>Прогнозное значение на конец текущего года</t>
  </si>
  <si>
    <t>1.1.</t>
  </si>
  <si>
    <t>Наименование мероприятия (результата)/контрольной точки</t>
  </si>
  <si>
    <t>Единица измерения</t>
  </si>
  <si>
    <t>Уровень соответствия Декомпозированного мероприятия (результата)</t>
  </si>
  <si>
    <t>Плановая дата наступления контрольной точки</t>
  </si>
  <si>
    <t>Прогнозная дата наступления контрольной точки</t>
  </si>
  <si>
    <t>Ответственный исполнитель (Фамилия И.О., должность)</t>
  </si>
  <si>
    <t>ОТЧЕТ</t>
  </si>
  <si>
    <t xml:space="preserve">о ходе реализации муниципальной программы </t>
  </si>
  <si>
    <t>"Обеспечение безопасности жизнедеятельности населения"</t>
  </si>
  <si>
    <t>за I квартал 2026 года</t>
  </si>
  <si>
    <t>1. Сведения о достижении показателей муниципальной программы</t>
  </si>
  <si>
    <t>Признак возрастания/
убывания</t>
  </si>
  <si>
    <t>1.1. Сведения о достижении прокси-показателей муниципальной программы</t>
  </si>
  <si>
    <t>2. Сведения о помесячном достижении показателей муниципальной программы в 2026 году</t>
  </si>
  <si>
    <t>4. Информация о рисках муниципальной программы</t>
  </si>
  <si>
    <t>5. Дополнительная информация</t>
  </si>
  <si>
    <t>о ходе реализации комплекса процессных мероприятий 1</t>
  </si>
  <si>
    <t>«Обеспечение пожарной безопасности и безопасности на водных объектах»</t>
  </si>
  <si>
    <t>1. Сведения о достижении показателей комплекса процессных мероприятий</t>
  </si>
  <si>
    <t xml:space="preserve">Наименование показателя </t>
  </si>
  <si>
    <t xml:space="preserve">Уровень показателя </t>
  </si>
  <si>
    <t xml:space="preserve">Фактическая дата наступления контрольной точки </t>
  </si>
  <si>
    <t xml:space="preserve">Подтверждающий документ </t>
  </si>
  <si>
    <t>4. Сведения об исполнении бюджетных ассигнований, предусмотренных на финансовое обеспечение реализации комплекса процессных мероприятий 1</t>
  </si>
  <si>
    <t>3. Сведения о выполнении (достижении) мероприятий (результатов) и контрольных точек комплекса процессных мероприятий 1</t>
  </si>
  <si>
    <t>2. Сведения о помесячном достижении показателей комплекса процессных мероприятий 1 в 2026 году</t>
  </si>
  <si>
    <t>1.1.Сведения о достижении прокси-показателей комплекса процессных мероприятий 1</t>
  </si>
  <si>
    <t>5. Информация о рисках комплекса процессных мероприятий 1</t>
  </si>
  <si>
    <t xml:space="preserve">Статус фактического/ прогнозного значения за отчетный период </t>
  </si>
  <si>
    <t xml:space="preserve">Единица измерения 
(по ОКЕИ) </t>
  </si>
  <si>
    <t>1.1</t>
  </si>
  <si>
    <t>3. Сведения об исполнении бюджетных ассигнований, предусмотренных на финансовое обеспечение реализации муниципальной программы</t>
  </si>
  <si>
    <t xml:space="preserve">Процент исполнения, 
(6) / (3) x 100 </t>
  </si>
  <si>
    <t>Объем финансового обеспечения 
(тыс. рублей)</t>
  </si>
  <si>
    <t xml:space="preserve">Дополнительная информация о ходе реализации муниципальной программы </t>
  </si>
  <si>
    <t>о ходе реализации комплекса процессных мероприятий 2</t>
  </si>
  <si>
    <t>«Защита населения и территорий муниципального округа «Усинск» Республики Коми от чрезвычайных ситуаций природного и техногенного характера, гражданская оборона»</t>
  </si>
  <si>
    <t>1.1.Сведения о достижении прокси-показателей комплекса процессных мероприятий 2</t>
  </si>
  <si>
    <t>2. Сведения о помесячном достижении показателей комплекса процессных мероприятий 2 в 2026 году</t>
  </si>
  <si>
    <t>3. Сведения о выполнении (достижении) мероприятий (результатов) и контрольных точек комплекса процессных мероприятий 2</t>
  </si>
  <si>
    <t>4. Сведения об исполнении бюджетных ассигнований, предусмотренных на финансовое обеспечение реализации комплекса процессных мероприятий 2</t>
  </si>
  <si>
    <t>5. Информация о рисках комплекса процессных мероприятий 2</t>
  </si>
  <si>
    <t>о ходе реализации комплекса процессных мероприятий 3</t>
  </si>
  <si>
    <t>«Организация деятельности ЕДДС в том числе реализация выполнения перспективного плана развития ЕДДС»</t>
  </si>
  <si>
    <t>1.1.Сведения о достижении прокси-показателей комплекса процессных мероприятий 3</t>
  </si>
  <si>
    <t>2. Сведения о помесячном достижении показателей комплекса процессных мероприятий 3 в 2026 году</t>
  </si>
  <si>
    <t>3. Сведения о выполнении (достижении) мероприятий (результатов) и контрольных точек комплекса процессных мероприятий 3</t>
  </si>
  <si>
    <t>4. Сведения об исполнении бюджетных ассигнований, предусмотренных на финансовое обеспечение реализации комплекса процессных мероприятий 3</t>
  </si>
  <si>
    <t>5. Информация о рисках комплекса процессных мероприятий 3</t>
  </si>
  <si>
    <t>о ходе реализации комплекса процессных мероприятий 4</t>
  </si>
  <si>
    <t>«Профилактика межнациональных и межконфессиональных конфликтов, проявлений экстремизма и терроризма на территории муниципального округа «Усинск» Республики Коми»</t>
  </si>
  <si>
    <t>1.1.Сведения о достижении прокси-показателей комплекса процессных мероприятий 4</t>
  </si>
  <si>
    <t>2. Сведения о помесячном достижении показателей комплекса процессных мероприятий 4 в 2026 году</t>
  </si>
  <si>
    <t>3. Сведения о выполнении (достижении) мероприятий (результатов) и контрольных точек комплекса процессных мероприятий 4</t>
  </si>
  <si>
    <t>4. Сведения об исполнении бюджетных ассигнований, предусмотренных на финансовое обеспечение реализации комплекса процессных мероприятий 4</t>
  </si>
  <si>
    <t>5. Информация о рисках комплекса процессных мероприятий 4</t>
  </si>
  <si>
    <t>Цель 1 «Создание условий для укрепления пожарной безопасности и безопасности на водных объектах»</t>
  </si>
  <si>
    <t xml:space="preserve">Снижение количества несчастных случаев связанных с возникновением пожаров </t>
  </si>
  <si>
    <t>МП</t>
  </si>
  <si>
    <t>Убывание</t>
  </si>
  <si>
    <t>Единица</t>
  </si>
  <si>
    <t>40</t>
  </si>
  <si>
    <t>1.2</t>
  </si>
  <si>
    <t xml:space="preserve">Снижение количества несчастных случаев, связанных с гибелью людей на водных объектах </t>
  </si>
  <si>
    <t>3</t>
  </si>
  <si>
    <t>Цель 2 «Повышение уровня защищенности населения от чрезвычайных ситуаций природного и техногенного характера, защита населения от их последствий в условиях мирного и военного времени»</t>
  </si>
  <si>
    <t>2.1</t>
  </si>
  <si>
    <t xml:space="preserve">Обеспечение уровня готовности органов управления, сил и средств, а также поддержания в постоянной готовности к использованию объектов гражданской обороны </t>
  </si>
  <si>
    <t>Возрастание</t>
  </si>
  <si>
    <t>%</t>
  </si>
  <si>
    <t>65</t>
  </si>
  <si>
    <t>Цель 3 «Совершенствование системы профилактики терроризма и экстремизма, повышение антитеррористической защищенности муниципальных объектов и территорий»</t>
  </si>
  <si>
    <t>3.1</t>
  </si>
  <si>
    <t xml:space="preserve">Снижение количества преступлений экстремистской направленности и террористического характера </t>
  </si>
  <si>
    <t>Сведения о достижении прокси-показателей муниципальной программы отсутствуют</t>
  </si>
  <si>
    <t>Сведения о помесячном достижении показателей муниципальной программы в 2026 году отсутствуют</t>
  </si>
  <si>
    <t>Муниципальная (комплексная) программа «Обеспечение безопасности жизнедеятельности» (всего), 
в том числе:</t>
  </si>
  <si>
    <t>Комплекс процессных мероприятий 1
«Обеспечение пожарной безопасности и безопасности на водных объектах» (всего), в том числе:</t>
  </si>
  <si>
    <t>Комплекс процессных мероприятий 2 «Защита населения и территорий муниципального округа «Усинск» Республики Коми от чрезвычайных ситуаций природного и техногенного характера, гражданская оборона» (всего), в том числе:</t>
  </si>
  <si>
    <t>Комплекс процессных мероприятий 3 «Организация деятельности ЕДДС в том числе реализация выполнения перспективного плана развития ЕДДС» (всего), в том числе:</t>
  </si>
  <si>
    <t>Комплекс процессных мероприятий 4 «Профилактика межнациональных и межконфессиональных конфликтов, проявлений экстремизма и терроризма на территории муниципального округа «Усинск» Республики Коми» (всего), в том числе:</t>
  </si>
  <si>
    <t>1</t>
  </si>
  <si>
    <t>2</t>
  </si>
  <si>
    <t>4</t>
  </si>
  <si>
    <t>5</t>
  </si>
  <si>
    <t>6</t>
  </si>
  <si>
    <t>7</t>
  </si>
  <si>
    <t>8</t>
  </si>
  <si>
    <t>Информация о рисках муниципальной программы отсутствует</t>
  </si>
  <si>
    <t>Дополнительная информация о ходе реализации муниципальной программы отсутствует</t>
  </si>
  <si>
    <t>8730,60</t>
  </si>
  <si>
    <t>0,00</t>
  </si>
  <si>
    <t>8028,40</t>
  </si>
  <si>
    <t>468,20</t>
  </si>
  <si>
    <t>234,00</t>
  </si>
  <si>
    <t>Задача 1 «Организация мероприятий, направленных на соблюдение требований пожарной безопасности и предотвращение несчастных случаев, связанных с возникновением пожаров»</t>
  </si>
  <si>
    <t>Удельный вес территориальных органов муниципального округа «Усинск», оснащенных соответствующими по нормам положенности силами и средствами противопожарной защиты, по отношению к общему количеству территориальных органов муниципального округа «Усинск»</t>
  </si>
  <si>
    <t>возрастание</t>
  </si>
  <si>
    <t>1.2.</t>
  </si>
  <si>
    <t>Доля муниципальных учреждений (организаций) и их территорий муниципального округа «Усинск» с отсутствием нарушений требований пожарной безопасности, по отношению к общему количеству муниципальных учреждений муниципального округа «Усинск»</t>
  </si>
  <si>
    <t>90</t>
  </si>
  <si>
    <t>Задача 2 «Организация мероприятий, направленных на предупреждение граждан о соблюдении правил безопасности при нахождении на водных объектах и запрете использования водных объектов в неположенных местах».</t>
  </si>
  <si>
    <t xml:space="preserve">Доля населения, охваченная при проведении профилактических мероприятий, по отношению к общему числу населения, проживающего на территории муниципального округа «Усинск» </t>
  </si>
  <si>
    <t>2.</t>
  </si>
  <si>
    <t>2.1.</t>
  </si>
  <si>
    <t>33</t>
  </si>
  <si>
    <t>Мероприятие (результат) 1 «Выполнены мероприятия по приобретению, ремонту и обслуживанию современного противопожарного оборудования (средств защиты, оповещения, эвакуации и пожаротушения)»</t>
  </si>
  <si>
    <t>70</t>
  </si>
  <si>
    <t>75</t>
  </si>
  <si>
    <t>Контрольная точка 1.1 Заключены муниципальные контракты/договора</t>
  </si>
  <si>
    <t>Контрольная точка 1.2 Поставлены товары, выполнены работы, оказаны услуги</t>
  </si>
  <si>
    <t>Контрольная точка 1.3 Оплачены товары, выполнены работы, оказаны услуги по муниципальному контракту/договору</t>
  </si>
  <si>
    <t>Контрольная точка 2.1 Заключены муниципальные контракты/договора</t>
  </si>
  <si>
    <t>Контрольная точка 2.2 Поставлены товары, выполнены работы, оказаны услуги.</t>
  </si>
  <si>
    <t>Контрольная точка 2.3 Оплачены товары, выполнены работы, оказаны услуги по муниципальному контракту/договору</t>
  </si>
  <si>
    <t>Контрольная точка 3.1 Заключены муниципальные контракты/договора</t>
  </si>
  <si>
    <t>Контрольная точка 3.2 Поставлены товары, выполнены работы, оказаны услуги</t>
  </si>
  <si>
    <t>Контрольная точка 3.3 Оплачены товары, выполнены работы, оказаны услуги по муниципальному контракту/договору</t>
  </si>
  <si>
    <t>Мероприятие (результат) 5 «Проведены мероприятия по оборудованию береговых территорий на водных объектах и подъездов к ним заграждениями, запрещающими и предупреждающими знаками, аншлагами и баннерами»</t>
  </si>
  <si>
    <t>Мероприятие (результат) 6 «Организованы мероприятия по мониторингу и прогнозированию чрезвычайных ситуаций на водных объектах»</t>
  </si>
  <si>
    <t>Мероприятие (результат) 2 
«Выполнены мероприятия по проверке исправности и поддержанию в состоянии постоянной готовности электрических сетей, систем, конструкций и коммуникаций противопожарной защиты и эвакуации»</t>
  </si>
  <si>
    <t>Мероприятие (результат) 3
«Проведены работы по недопущению возникновения и распространения пожаров на территориях населенных пунктов муниципального округа «Усинск»</t>
  </si>
  <si>
    <t>Мероприятие (результат) 4 
«Организованы мероприятия по обеспечению деятельности ДПО»</t>
  </si>
  <si>
    <t>Муниципальный контракт/договор</t>
  </si>
  <si>
    <t>Платежное поручение</t>
  </si>
  <si>
    <t>Акт приема-передачи/
выполненных работ</t>
  </si>
  <si>
    <t>Комплекс процессных мероприятий 1 «Обеспечение пожарной безопасности и безопасности на водных объектах», всего, в том числе:</t>
  </si>
  <si>
    <t>8 028,40</t>
  </si>
  <si>
    <t>3 501,40</t>
  </si>
  <si>
    <t>3 654,10</t>
  </si>
  <si>
    <t>Мероприятие (результат) 2 «Выполнены мероприятия по проверке исправности и поддержанию в состоянии постоянной готовности электрических сетей, систем, конструкций и коммуникаций противопожарной защиты и эвакуации»</t>
  </si>
  <si>
    <t>Мероприятие (результат) 3 «Проведены работы по недопущению возникновения и распространения пожаров на территориях населенных пунктов муниципального округа «Усинск»</t>
  </si>
  <si>
    <t>Мероприятие (результат) 4 «Организованы мероприятия по обеспечению деятельности ДПО»</t>
  </si>
  <si>
    <t>Дополнительная информация о ходе реализации комплекса процессных мероприятий 1 отсутствует</t>
  </si>
  <si>
    <t>100</t>
  </si>
  <si>
    <t>Населенные пункты</t>
  </si>
  <si>
    <t>16</t>
  </si>
  <si>
    <t>85</t>
  </si>
  <si>
    <t>87</t>
  </si>
  <si>
    <t xml:space="preserve">Наименование прокси-показателя </t>
  </si>
  <si>
    <t>Задача 1 «Организация мероприятий по подготовке и обучению населения в области пожарной безопасности, гражданской обороны и чрезвычайных ситуаций, а также способам защиты и действиям в чрезвычайных ситуациях в условиях мирного и военного времени»</t>
  </si>
  <si>
    <t>Обеспечение выполнения ежегодного плана по обучению ответственных работников муниципальных учреждений и организаций в области пожарной безопасности, гражданской обороны и чрезвычайных ситуаций</t>
  </si>
  <si>
    <t xml:space="preserve">Единица </t>
  </si>
  <si>
    <t xml:space="preserve">Обеспечение подготовки неработающего населения по вопросам гражданской обороны, защиты от чрезвычайных ситуаций и мерам пожарной безопасности </t>
  </si>
  <si>
    <t>Задача 2 «Организация мероприятий по поддержанию в состоянии постоянной готовности сил и средств защиты населения от чрезвычайных ситуаций и их последствий, объектов гражданской обороны и систем оповещения населения»</t>
  </si>
  <si>
    <t xml:space="preserve">Обеспечение охвата населения, проживающего на территории муниципального округа «Усинск» системами оповещения </t>
  </si>
  <si>
    <t>92</t>
  </si>
  <si>
    <t>83</t>
  </si>
  <si>
    <t>Мероприятие (результат) 1 «Обучены ответственные работники муниципальных учреждений и организаций в области пожарной безопасности, гражданской обороны и чрезвычайных ситуаций»</t>
  </si>
  <si>
    <t>Мероприятие (результат) 2 «Организованы мероприятия по развитию Учебно-консультационных пунктов для подготовки  неработающего населения по вопросам гражданской обороны, защиты от чрезвычайных ситуаций и мерам пожарной безопасности»</t>
  </si>
  <si>
    <t>Мероприятие (результат) 3 «Проведены мероприятия по установке, ремонту и обслуживанию систем управления и оповещения населения»</t>
  </si>
  <si>
    <t>Мероприятие (результат) 4 «Проведены мероприятия по приведению к соответствующим нормам положенности защитные сооружения гражданской обороны и пункты временного размещения населения и их поддержанию в состоянии постоянной готовности»</t>
  </si>
  <si>
    <t>80</t>
  </si>
  <si>
    <t>84</t>
  </si>
  <si>
    <t>50</t>
  </si>
  <si>
    <t>55</t>
  </si>
  <si>
    <t xml:space="preserve">Мероприятие (результат) 5 «Приобретены материально-технические ресурсы для использования в целях гражданской обороны и защиты населения от чрезвычайных ситуаций природного и техногенного характера и их последствий в условиях мирного и военного времени» </t>
  </si>
  <si>
    <t>60</t>
  </si>
  <si>
    <t>Контрольная точка 1.1 Заключены муниципальные контракты/договора на оказание услуг по обучению</t>
  </si>
  <si>
    <t>Контрольная точка 1.2 Оплачены оказанные услуги по муниципальному контракту/договору</t>
  </si>
  <si>
    <t>Комплекс процессных мероприятий 2 «Защита населения и территорий муниципального округа «Усинск» Республики Коми от чрезвычайных ситуаций природного и техногенного характера, гражданская оборона», всего в том числе:Муниципальная программа (всего), в том числе:</t>
  </si>
  <si>
    <t>Мероприятие (результат) 4 
«Проведены мероприятия по приведению к соответствующим нормам положенности защитные сооружения гражданской обороны и пункты временного размещения населения и их поддержанию в состоянии постоянной готовности»</t>
  </si>
  <si>
    <t>Мероприятие (результат) 5
«Приобретены материально-технические ресурсы для использования в целях гражданской обороны и защиты населения от чрезвычайных ситуаций природного и техногенного характера и их последствий в условиях мирного и военного времени»</t>
  </si>
  <si>
    <t>Дополнительная информация о ходе реализации комплекса процессных мероприятий 2 отсутствует</t>
  </si>
  <si>
    <t>Задача 1 «Выполнение мероприятий по развитию и совершенствованию деятельности отдела ЕДДС»</t>
  </si>
  <si>
    <t xml:space="preserve">Доля реализации мероприятий деятельности ЕДДС по отношению к общему количеству требуемых критериев </t>
  </si>
  <si>
    <t>73</t>
  </si>
  <si>
    <t>Сведения о помесячном достижении показателей комплекса процессных мероприятий 1 в 2026 году отсутствуют</t>
  </si>
  <si>
    <t>Сведения о достижении прокси-показателей комплекса процессных мероприятий 1 отсутствуют</t>
  </si>
  <si>
    <t>Сведения о достижении прокси-показателей комплекса процессных мероприятий 2 отсутствуют</t>
  </si>
  <si>
    <t>Сведения о помесячном достижении показателей комплекса процессных мероприятий 2 в 2026 году отсутствуют</t>
  </si>
  <si>
    <t>Сведения о достижении прокси-показателей комплекса процессных мероприятий 3 отсутствуют</t>
  </si>
  <si>
    <t>Сведения о помесячном достижении показателей комплекса процессных мероприятий 3 в 2026 году отсутствуют</t>
  </si>
  <si>
    <t>Мероприятие (результат) 1 «Выполнены мероприятия по оснащению отдела ЕДДС согласно установленным требованиям»</t>
  </si>
  <si>
    <t>Комплекс процессных мероприятий 3 «Организация деятельности ЕДДС в том числе реализация выполнения перспективного плана развития ЕДДС», всего в том числе:</t>
  </si>
  <si>
    <t>Дополнительная информация о ходе реализации комплекса процессных мероприятий 3 отсутствует</t>
  </si>
  <si>
    <t>Задача 1 «Организация мероприятий, направленных на увеличение уровня защищенности населения от идеологии терроризма и экстремизма»</t>
  </si>
  <si>
    <t xml:space="preserve">Увеличение доли охвата населения при проведении профилактических мероприятий, по отношению к общему числу населения, проживающего на территории муниципального округа «Усинск» </t>
  </si>
  <si>
    <t>34</t>
  </si>
  <si>
    <t>Сведения о достижении прокси-показателей комплекса процессных мероприятий 4 отсутствуют</t>
  </si>
  <si>
    <t>Сведения о помесячном достижении показателей комплекса процессных мероприятий 4 в 2026 году отсутствуют</t>
  </si>
  <si>
    <t>Мероприятие (результат) 1 «Реализованы мероприятия Комплексного плана противодействия идеологии терроризма и экстремизма на территории муниципального округа «Усинск» Республики Коми и прочих мероприятий антитеррористической направленности»</t>
  </si>
  <si>
    <t>Мероприятие (результат) 2 «Разработка информационных материалов, памяток и видеоконтента по вопросам противодействия терроризму и экстремизму и уважительного отношения ко всем национальностям, этносам и религиям»</t>
  </si>
  <si>
    <t>Мероприятие (результат) 3 «Выполнены мероприятия по приобретению, установке и обслуживанию инженерно-технических средств охраны объектов муниципальных учреждений (организаций) и их территорий»</t>
  </si>
  <si>
    <t>Контрольная точка 1.1 Утвержден Комплексный план противодействия идеологии терроризма и экстремизма на территории муниципального округа «Усинск» Республики Коми и прочих мероприятий антитеррористической направленности</t>
  </si>
  <si>
    <t>Контрольная точка 1.2 Исполнение согласно установленных сроков</t>
  </si>
  <si>
    <t>3.</t>
  </si>
  <si>
    <t>3.1.</t>
  </si>
  <si>
    <t>3.2.</t>
  </si>
  <si>
    <t>3.3.</t>
  </si>
  <si>
    <t>Дополнительная информация о ходе реализации комплекса процессных мероприятий 4 отсутствует</t>
  </si>
  <si>
    <t>Комплекс процессных мероприятий 4 «Профилактика межнациональных и межконфессиональных конфликтов, проявлений экстремизма и терроризма на территории муниципального округа «Усинск» Республики Коми», всего в том числе:</t>
  </si>
  <si>
    <t>Комплексный план</t>
  </si>
  <si>
    <t>Отчет об исполнении</t>
  </si>
  <si>
    <t>Начальник Управления ГО и ЧС - Белопольский А.В.
Начальник Управления КиНП - Перов О.А.
Начальник Управления образования - Петрова Ю.В.
Руководители территориальныъх органов
Администрации округа "Усинск"</t>
  </si>
  <si>
    <t>Начальник Управления ГО и ЧС - Белопольский А.В.
Начальник Управления КиНП - Перов О.А.
Начальник Управления образования - Петрова Ю.В.
Начальник Управления ЖКХ - Галлямов В.Ф.
Руководители территориальныъх органов
Администрации округа "Усинск"</t>
  </si>
  <si>
    <t>Начальник Управления ГО и ЧС - Белопольский А.В.</t>
  </si>
  <si>
    <t>Начальник Управления ГО и ЧС - Белопольский А.В.
Руководители территориальныъх органов
Администрации округа "Усинск"</t>
  </si>
  <si>
    <t>Начальник Управления КиНП - Перов О.А.
Начальник Управления образования - Петрова Ю.В.
Начальник административно-хозяйственного отдела - Кулик О.П.
Руководители территориальных органов Администрации округа "Усинск"</t>
  </si>
  <si>
    <t>Руководители территориальных органов Администрации округа "Усинск"</t>
  </si>
  <si>
    <t>22,4</t>
  </si>
  <si>
    <t>Исполнено</t>
  </si>
  <si>
    <t>Срок не наступил</t>
  </si>
  <si>
    <t>0</t>
  </si>
  <si>
    <t>71</t>
  </si>
  <si>
    <t>61</t>
  </si>
  <si>
    <t>31</t>
  </si>
  <si>
    <t>72</t>
  </si>
  <si>
    <t>24.03.2026</t>
  </si>
  <si>
    <t>20.01.2026</t>
  </si>
  <si>
    <t>27.01.2026</t>
  </si>
  <si>
    <t>09.10.2025</t>
  </si>
  <si>
    <t>Статистика МЧС</t>
  </si>
  <si>
    <t>Статистика ОМВД</t>
  </si>
  <si>
    <t>УТВЕРЖДЕН</t>
  </si>
  <si>
    <t>Заместитель главы администрации муницпального округа "Усинск" Республики Коми</t>
  </si>
  <si>
    <t>Руденко В.Г.</t>
  </si>
  <si>
    <t>__________________________________</t>
  </si>
  <si>
    <t>_____ апреля 2026 года</t>
  </si>
  <si>
    <t>1. Постановление администрации округа "Усинск" от 29.03.2024 № 586 "О мерах по сохранению и рациональному использованию ЗСГО и иных объетов ГО на территории муниципального округа "Усинск" Республики Коми";
2. Акт проверки системы оповещения;
3. Положение об учебно-консультационном пункте по ГО муниципального округа "Усинск" Республики Коми (Утверждено постановлением администрации округа "Усинск" от 07.08.2024 № 1393);
4. Постановление администрации округа "Усинск" от 17.02.2026 № 218 "О накоплени, хранении и использовании в целях ГО запасов материально-технических, продовольственных, медицинских и иных средств на территории муниципального округа "Усинск" Республики Коми"</t>
  </si>
  <si>
    <t>69</t>
  </si>
  <si>
    <t>Предписания органов государственного профилактического надзора</t>
  </si>
  <si>
    <t>Отчет по профилактической работе</t>
  </si>
  <si>
    <t>76</t>
  </si>
  <si>
    <t>Удостоверения по результатам обучения</t>
  </si>
  <si>
    <t>Отчет по УКП о подготовке неработающего населения</t>
  </si>
  <si>
    <t>25</t>
  </si>
  <si>
    <t>Акт по результатам комплексной проверки системы оповещения</t>
  </si>
  <si>
    <t>Ведомость развития ЕДДС</t>
  </si>
  <si>
    <t>Исполнитель: начальник отдела ЧС и АТБ Управления ГО и ЧС администрации муницпального округа "Усинск" Республики Коми - Бандяев В.А.</t>
  </si>
  <si>
    <t>Начальник Управления КиНП - Перов О.А.
Начальник Управления образования - Петрова Ю.В.
Начальник Управления ЖКХ - Галлямов В.Ф.
Начальник административно-хозяйственного отдела - Кулик О.П.
Руководители территориальных органов Администрации округа "Усинск"</t>
  </si>
  <si>
    <t>Руководители территориальныъх органов
Администрации округа "Усинск"</t>
  </si>
  <si>
    <t>Начальник Управления ГО и ЧС - Белопольский А.В.
Начальник Управления КиНП - Перов О.А.</t>
  </si>
  <si>
    <t>В 2026 году бюджетные ассигнования не выделены</t>
  </si>
  <si>
    <t>Начальник Управления ГО и ЧС - Белопольский А.В.
Начальник Управления КиНП - Перов О.А.
Начальник Управления образования - Петрова Ю.В.
Начальник Управления ЖКХ - Галлямов В.Ф.
Начальник АХО - Кулик О.П.
Руководители территориальныъх органов
Администрации округа "Усинск"</t>
  </si>
  <si>
    <t>Начальник Управления КиНП - Перов О.А.
Начальник Управления образования - Петрова Ю.В.
Начальник Управления ЖКХ - Галлямов В.Ф.
Начальник АХО - Кулик О.П.</t>
  </si>
  <si>
    <t>Контрольная точка 3.2 Выполнены работы по обновлению минерализованных полос в населенных пунктах муниципального округа «Усинск» Республики Коми</t>
  </si>
  <si>
    <t>Контрольная точка 3.3 Выполнены работы по расчистке минерализованных полос в населенных пунктах муниципального округа «Усинск» Республики Коми</t>
  </si>
  <si>
    <t>Контрольная точка 3.4 Оплачены оказанные услуги по муниципальному контракту/договору</t>
  </si>
  <si>
    <t xml:space="preserve">30.06.2026
31.07.2026
31.08.2026
</t>
  </si>
  <si>
    <t>Контрольная точка 4.1 Заключены муниципальные контракты/договора на обучение членов ДПО</t>
  </si>
  <si>
    <t>Контрольная точка 4.2 Оплачены оказанные услуги по обучению членов ДПО</t>
  </si>
  <si>
    <t>Контрольная точка 4.3 Оплачено материальное стимулирование членов ДПО</t>
  </si>
  <si>
    <t xml:space="preserve">Контрольная точка 5.1 организовано обустройство подъездов к водным объектам заграждающими элементами </t>
  </si>
  <si>
    <t>Контрольная точка 5.2 установлены запрещающие и предупреждающие знаки, аншлаги и баннеры</t>
  </si>
  <si>
    <t>Исполнение протокола КЧС и ОПБ</t>
  </si>
  <si>
    <t>Контрольная точка 6.1 Издано распоряжение по организации мониторинга гидрологической обстановки в населенных пунктах муниципального округа «Усинск» Республики Коми</t>
  </si>
  <si>
    <t>Контрольная точка 6.2 Выполнен мониторинг гидрологической обстановки в населенных пунктах муниципального округа «Усинск» Республики Коми</t>
  </si>
  <si>
    <t>20.04.2026
30.04.2026
10.05.2026
20.05.2026
30.05.2026
10.06.2026
20.06.2026</t>
  </si>
  <si>
    <t>Распоряжение председателя КЧС и ОПБ</t>
  </si>
  <si>
    <t>Отчет по исполнению распоряжения председателя КЧС и ОПБ</t>
  </si>
  <si>
    <t>Контрольная точка 2.1 Учебно-консультационные пункты оснащены информационным материалом</t>
  </si>
  <si>
    <t>31.03.2026
30.06.2026
30.09.2026
30.12.2026</t>
  </si>
  <si>
    <t>71,3</t>
  </si>
  <si>
    <t>31.03.2026</t>
  </si>
  <si>
    <t>Отчет о деятельности УКП</t>
  </si>
  <si>
    <t>Контрольная точка 4.1 Проведена ежегодная оценка содержания и использования защитного сооружения гражданской обороны</t>
  </si>
  <si>
    <t>Контрольная точка 4.2 Проведена проверка готовности пунктов временного размещения</t>
  </si>
  <si>
    <t xml:space="preserve">Акт ежегодной оценки </t>
  </si>
  <si>
    <t>Акт проверки</t>
  </si>
  <si>
    <t>24.02.2026</t>
  </si>
  <si>
    <t>Контрольная точка 5.1 Приобретены материально-технические ресурсы</t>
  </si>
  <si>
    <t>Кассовый чек</t>
  </si>
  <si>
    <t>Контрольная точка 1.1 Увеличено количество оперативных дежурных</t>
  </si>
  <si>
    <t>Договор трудоустройства</t>
  </si>
  <si>
    <t>Контрольная точка 2.1 Созданы и распространены информационные материалы среди населения муниципального округа «Усинск» Республики Коми</t>
  </si>
  <si>
    <t>30.06.2026
30.11.2026</t>
  </si>
  <si>
    <t>Полугодовой отчет</t>
  </si>
  <si>
    <t>10600</t>
  </si>
  <si>
    <t>12100</t>
  </si>
  <si>
    <t>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</si>
</sst>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9" fontId="3" fillId="0" borderId="0" xfId="0" applyNumberFormat="1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justify" vertical="center" wrapText="1"/>
    </xf>
    <xf numFmtId="49" fontId="4" fillId="0" borderId="0" xfId="0" applyNumberFormat="1" applyFont="1" applyAlignment="1">
      <alignment wrapText="1"/>
    </xf>
    <xf numFmtId="49" fontId="1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center" wrapText="1"/>
    </xf>
    <xf numFmtId="49" fontId="6" fillId="0" borderId="5" xfId="0" applyNumberFormat="1" applyFont="1" applyBorder="1" applyAlignment="1">
      <alignment vertical="center" wrapText="1"/>
    </xf>
    <xf numFmtId="49" fontId="6" fillId="0" borderId="6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49" fontId="1" fillId="0" borderId="13" xfId="0" applyNumberFormat="1" applyFont="1" applyBorder="1" applyAlignment="1">
      <alignment horizontal="left" vertical="center" wrapText="1"/>
    </xf>
    <xf numFmtId="49" fontId="1" fillId="0" borderId="1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view="pageBreakPreview" zoomScale="60" zoomScaleNormal="100" workbookViewId="0">
      <selection activeCell="T74" sqref="T74"/>
    </sheetView>
  </sheetViews>
  <sheetFormatPr defaultRowHeight="15" outlineLevelRow="1" x14ac:dyDescent="0.25"/>
  <cols>
    <col min="1" max="1" width="5.42578125" style="1" customWidth="1"/>
    <col min="2" max="2" width="21.7109375" style="1" customWidth="1"/>
    <col min="3" max="3" width="17.28515625" style="1" customWidth="1"/>
    <col min="4" max="4" width="14.42578125" style="1" customWidth="1"/>
    <col min="5" max="5" width="14" style="1" customWidth="1"/>
    <col min="6" max="6" width="16.140625" style="1" customWidth="1"/>
    <col min="7" max="7" width="15.5703125" style="1" customWidth="1"/>
    <col min="8" max="10" width="14.5703125" style="1" customWidth="1"/>
    <col min="11" max="11" width="41.85546875" style="1" customWidth="1"/>
    <col min="12" max="12" width="18" style="1" customWidth="1"/>
    <col min="13" max="13" width="16.7109375" style="1" customWidth="1"/>
    <col min="14" max="14" width="22.140625" style="1" customWidth="1"/>
    <col min="15" max="15" width="19.5703125" style="1" customWidth="1"/>
    <col min="16" max="16384" width="9.140625" style="1"/>
  </cols>
  <sheetData>
    <row r="1" spans="1:15" ht="18.75" x14ac:dyDescent="0.3">
      <c r="M1" s="15"/>
      <c r="N1" s="13" t="s">
        <v>273</v>
      </c>
      <c r="O1" s="15"/>
    </row>
    <row r="2" spans="1:15" ht="35.25" customHeight="1" x14ac:dyDescent="0.3">
      <c r="M2" s="78" t="s">
        <v>274</v>
      </c>
      <c r="N2" s="78"/>
      <c r="O2" s="78"/>
    </row>
    <row r="3" spans="1:15" ht="26.25" customHeight="1" x14ac:dyDescent="0.3">
      <c r="M3" s="15"/>
      <c r="N3" s="51" t="s">
        <v>275</v>
      </c>
      <c r="O3" s="15"/>
    </row>
    <row r="4" spans="1:15" ht="39.75" customHeight="1" x14ac:dyDescent="0.3">
      <c r="M4" s="64" t="s">
        <v>276</v>
      </c>
      <c r="N4" s="64"/>
      <c r="O4" s="64"/>
    </row>
    <row r="5" spans="1:15" ht="27.75" customHeight="1" x14ac:dyDescent="0.3">
      <c r="M5" s="64" t="s">
        <v>277</v>
      </c>
      <c r="N5" s="64"/>
      <c r="O5" s="64"/>
    </row>
    <row r="7" spans="1:15" ht="18.75" customHeight="1" x14ac:dyDescent="0.3">
      <c r="A7" s="64" t="s">
        <v>65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1:15" ht="18.75" customHeight="1" x14ac:dyDescent="0.3">
      <c r="A8" s="64" t="s">
        <v>66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1:15" ht="18.75" customHeight="1" x14ac:dyDescent="0.3">
      <c r="A9" s="64" t="s">
        <v>67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1:15" ht="18.75" customHeight="1" x14ac:dyDescent="0.3">
      <c r="A10" s="64" t="s">
        <v>68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1:15" ht="18.75" x14ac:dyDescent="0.3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</row>
    <row r="12" spans="1:15" ht="18.75" customHeight="1" x14ac:dyDescent="0.3">
      <c r="A12" s="64" t="s">
        <v>69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spans="1:15" ht="15.75" thickBot="1" x14ac:dyDescent="0.3"/>
    <row r="14" spans="1:15" ht="79.5" thickBot="1" x14ac:dyDescent="0.3">
      <c r="A14" s="2" t="s">
        <v>0</v>
      </c>
      <c r="B14" s="3" t="s">
        <v>87</v>
      </c>
      <c r="C14" s="54" t="s">
        <v>1</v>
      </c>
      <c r="D14" s="55"/>
      <c r="E14" s="3" t="s">
        <v>4</v>
      </c>
      <c r="F14" s="3" t="s">
        <v>70</v>
      </c>
      <c r="G14" s="3" t="s">
        <v>88</v>
      </c>
      <c r="H14" s="3" t="s">
        <v>6</v>
      </c>
      <c r="I14" s="3" t="s">
        <v>7</v>
      </c>
      <c r="J14" s="3" t="s">
        <v>8</v>
      </c>
      <c r="K14" s="3" t="s">
        <v>2</v>
      </c>
      <c r="L14" s="3" t="s">
        <v>9</v>
      </c>
      <c r="M14" s="3" t="s">
        <v>10</v>
      </c>
      <c r="N14" s="3" t="s">
        <v>11</v>
      </c>
      <c r="O14" s="3" t="s">
        <v>12</v>
      </c>
    </row>
    <row r="15" spans="1:15" ht="16.5" thickBot="1" x14ac:dyDescent="0.3">
      <c r="A15" s="4">
        <v>1</v>
      </c>
      <c r="B15" s="5">
        <v>2</v>
      </c>
      <c r="C15" s="65">
        <v>3</v>
      </c>
      <c r="D15" s="66"/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5" ht="16.5" customHeight="1" thickBot="1" x14ac:dyDescent="0.3">
      <c r="A16" s="54" t="s">
        <v>115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55"/>
    </row>
    <row r="17" spans="1:15" ht="56.25" customHeight="1" thickBot="1" x14ac:dyDescent="0.3">
      <c r="A17" s="6" t="s">
        <v>89</v>
      </c>
      <c r="B17" s="7"/>
      <c r="C17" s="54" t="s">
        <v>116</v>
      </c>
      <c r="D17" s="55"/>
      <c r="E17" s="3" t="s">
        <v>117</v>
      </c>
      <c r="F17" s="3" t="s">
        <v>118</v>
      </c>
      <c r="G17" s="3" t="s">
        <v>119</v>
      </c>
      <c r="H17" s="3"/>
      <c r="I17" s="3" t="s">
        <v>195</v>
      </c>
      <c r="J17" s="7"/>
      <c r="K17" s="3" t="s">
        <v>271</v>
      </c>
      <c r="L17" s="3" t="s">
        <v>120</v>
      </c>
      <c r="M17" s="3"/>
      <c r="N17" s="7"/>
      <c r="O17" s="7"/>
    </row>
    <row r="18" spans="1:15" ht="66.75" customHeight="1" thickBot="1" x14ac:dyDescent="0.3">
      <c r="A18" s="8" t="s">
        <v>121</v>
      </c>
      <c r="B18" s="9"/>
      <c r="C18" s="54" t="s">
        <v>122</v>
      </c>
      <c r="D18" s="55"/>
      <c r="E18" s="3" t="s">
        <v>117</v>
      </c>
      <c r="F18" s="5" t="s">
        <v>118</v>
      </c>
      <c r="G18" s="5" t="s">
        <v>119</v>
      </c>
      <c r="H18" s="5"/>
      <c r="I18" s="5" t="s">
        <v>262</v>
      </c>
      <c r="J18" s="9"/>
      <c r="K18" s="3" t="s">
        <v>271</v>
      </c>
      <c r="L18" s="5" t="s">
        <v>123</v>
      </c>
      <c r="M18" s="5"/>
      <c r="N18" s="9"/>
      <c r="O18" s="9"/>
    </row>
    <row r="19" spans="1:15" ht="16.5" customHeight="1" thickBot="1" x14ac:dyDescent="0.3">
      <c r="A19" s="54" t="s">
        <v>124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55"/>
    </row>
    <row r="20" spans="1:15" ht="354.75" customHeight="1" thickBot="1" x14ac:dyDescent="0.3">
      <c r="A20" s="8" t="s">
        <v>125</v>
      </c>
      <c r="B20" s="9"/>
      <c r="C20" s="65" t="s">
        <v>126</v>
      </c>
      <c r="D20" s="70"/>
      <c r="E20" s="17" t="s">
        <v>117</v>
      </c>
      <c r="F20" s="18" t="s">
        <v>127</v>
      </c>
      <c r="G20" s="19" t="s">
        <v>128</v>
      </c>
      <c r="H20" s="5"/>
      <c r="I20" s="5" t="s">
        <v>264</v>
      </c>
      <c r="J20" s="9"/>
      <c r="K20" s="52" t="s">
        <v>278</v>
      </c>
      <c r="L20" s="5" t="s">
        <v>129</v>
      </c>
      <c r="M20" s="5"/>
      <c r="N20" s="9"/>
      <c r="O20" s="9"/>
    </row>
    <row r="21" spans="1:15" ht="16.5" customHeight="1" thickBot="1" x14ac:dyDescent="0.3">
      <c r="A21" s="54" t="s">
        <v>130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55"/>
    </row>
    <row r="22" spans="1:15" ht="73.5" customHeight="1" thickBot="1" x14ac:dyDescent="0.3">
      <c r="A22" s="8" t="s">
        <v>131</v>
      </c>
      <c r="B22" s="9"/>
      <c r="C22" s="65" t="s">
        <v>132</v>
      </c>
      <c r="D22" s="70"/>
      <c r="E22" s="17" t="s">
        <v>117</v>
      </c>
      <c r="F22" s="18" t="s">
        <v>118</v>
      </c>
      <c r="G22" s="19" t="s">
        <v>119</v>
      </c>
      <c r="H22" s="5"/>
      <c r="I22" s="5" t="s">
        <v>262</v>
      </c>
      <c r="J22" s="9"/>
      <c r="K22" s="3" t="s">
        <v>272</v>
      </c>
      <c r="L22" s="5" t="s">
        <v>123</v>
      </c>
      <c r="M22" s="5"/>
      <c r="N22" s="9"/>
      <c r="O22" s="9"/>
    </row>
    <row r="24" spans="1:15" ht="18.75" hidden="1" customHeight="1" outlineLevel="1" x14ac:dyDescent="0.3">
      <c r="A24" s="64" t="s">
        <v>71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1:15" ht="15.75" hidden="1" outlineLevel="1" thickBot="1" x14ac:dyDescent="0.3"/>
    <row r="26" spans="1:15" ht="79.5" hidden="1" outlineLevel="1" thickBot="1" x14ac:dyDescent="0.3">
      <c r="A26" s="2" t="s">
        <v>0</v>
      </c>
      <c r="B26" s="3" t="s">
        <v>13</v>
      </c>
      <c r="C26" s="56" t="s">
        <v>14</v>
      </c>
      <c r="D26" s="57"/>
      <c r="E26" s="3" t="s">
        <v>17</v>
      </c>
      <c r="F26" s="3" t="s">
        <v>88</v>
      </c>
      <c r="G26" s="3" t="s">
        <v>6</v>
      </c>
      <c r="H26" s="3" t="s">
        <v>15</v>
      </c>
      <c r="I26" s="3" t="s">
        <v>16</v>
      </c>
      <c r="J26" s="54" t="s">
        <v>2</v>
      </c>
      <c r="K26" s="55"/>
      <c r="L26" s="3" t="s">
        <v>9</v>
      </c>
      <c r="M26" s="3" t="s">
        <v>10</v>
      </c>
      <c r="N26" s="3" t="s">
        <v>11</v>
      </c>
      <c r="O26" s="3" t="s">
        <v>12</v>
      </c>
    </row>
    <row r="27" spans="1:15" ht="16.5" hidden="1" customHeight="1" outlineLevel="1" thickBot="1" x14ac:dyDescent="0.3">
      <c r="A27" s="4">
        <v>1</v>
      </c>
      <c r="B27" s="5">
        <v>2</v>
      </c>
      <c r="C27" s="54">
        <v>3</v>
      </c>
      <c r="D27" s="55"/>
      <c r="E27" s="11">
        <v>4</v>
      </c>
      <c r="F27" s="11">
        <v>5</v>
      </c>
      <c r="G27" s="11">
        <v>6</v>
      </c>
      <c r="H27" s="11">
        <v>7</v>
      </c>
      <c r="I27" s="11">
        <v>8</v>
      </c>
      <c r="J27" s="54">
        <v>9</v>
      </c>
      <c r="K27" s="55"/>
      <c r="L27" s="11">
        <v>10</v>
      </c>
      <c r="M27" s="11">
        <v>11</v>
      </c>
      <c r="N27" s="11">
        <v>12</v>
      </c>
      <c r="O27" s="11">
        <v>13</v>
      </c>
    </row>
    <row r="28" spans="1:15" ht="16.5" hidden="1" customHeight="1" outlineLevel="1" thickBot="1" x14ac:dyDescent="0.3">
      <c r="A28" s="54" t="s">
        <v>133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55"/>
    </row>
    <row r="29" spans="1:15" hidden="1" outlineLevel="1" x14ac:dyDescent="0.25"/>
    <row r="30" spans="1:15" ht="18.75" collapsed="1" x14ac:dyDescent="0.3">
      <c r="A30" s="64" t="s">
        <v>72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15" ht="15.75" thickBot="1" x14ac:dyDescent="0.3"/>
    <row r="32" spans="1:15" ht="44.25" customHeight="1" thickBot="1" x14ac:dyDescent="0.3">
      <c r="A32" s="67" t="s">
        <v>18</v>
      </c>
      <c r="B32" s="67" t="s">
        <v>19</v>
      </c>
      <c r="C32" s="67" t="s">
        <v>79</v>
      </c>
      <c r="D32" s="54" t="s">
        <v>20</v>
      </c>
      <c r="E32" s="69"/>
      <c r="F32" s="69"/>
      <c r="G32" s="69"/>
      <c r="H32" s="69"/>
      <c r="I32" s="69"/>
      <c r="J32" s="69"/>
      <c r="K32" s="69"/>
      <c r="L32" s="69"/>
      <c r="M32" s="69"/>
      <c r="N32" s="55"/>
      <c r="O32" s="67" t="s">
        <v>21</v>
      </c>
    </row>
    <row r="33" spans="1:15" ht="16.5" thickBot="1" x14ac:dyDescent="0.3">
      <c r="A33" s="68"/>
      <c r="B33" s="68"/>
      <c r="C33" s="68"/>
      <c r="D33" s="5" t="s">
        <v>22</v>
      </c>
      <c r="E33" s="5" t="s">
        <v>23</v>
      </c>
      <c r="F33" s="5" t="s">
        <v>24</v>
      </c>
      <c r="G33" s="5" t="s">
        <v>25</v>
      </c>
      <c r="H33" s="5" t="s">
        <v>26</v>
      </c>
      <c r="I33" s="5" t="s">
        <v>27</v>
      </c>
      <c r="J33" s="5" t="s">
        <v>28</v>
      </c>
      <c r="K33" s="5" t="s">
        <v>29</v>
      </c>
      <c r="L33" s="5" t="s">
        <v>30</v>
      </c>
      <c r="M33" s="5" t="s">
        <v>31</v>
      </c>
      <c r="N33" s="5" t="s">
        <v>32</v>
      </c>
      <c r="O33" s="68"/>
    </row>
    <row r="34" spans="1:15" ht="16.5" thickBot="1" x14ac:dyDescent="0.3">
      <c r="A34" s="4">
        <v>1</v>
      </c>
      <c r="B34" s="5">
        <v>2</v>
      </c>
      <c r="C34" s="5">
        <v>3</v>
      </c>
      <c r="D34" s="5">
        <v>4</v>
      </c>
      <c r="E34" s="5">
        <v>5</v>
      </c>
      <c r="F34" s="5">
        <v>6</v>
      </c>
      <c r="G34" s="5">
        <v>7</v>
      </c>
      <c r="H34" s="5">
        <v>8</v>
      </c>
      <c r="I34" s="5">
        <v>9</v>
      </c>
      <c r="J34" s="5">
        <v>10</v>
      </c>
      <c r="K34" s="5">
        <v>11</v>
      </c>
      <c r="L34" s="5">
        <v>12</v>
      </c>
      <c r="M34" s="5">
        <v>13</v>
      </c>
      <c r="N34" s="5">
        <v>14</v>
      </c>
      <c r="O34" s="5">
        <v>15</v>
      </c>
    </row>
    <row r="35" spans="1:15" ht="16.5" customHeight="1" thickBot="1" x14ac:dyDescent="0.3">
      <c r="A35" s="54" t="s">
        <v>134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55"/>
    </row>
    <row r="37" spans="1:15" ht="18.75" customHeight="1" x14ac:dyDescent="0.3">
      <c r="A37" s="64" t="s">
        <v>90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</row>
    <row r="38" spans="1:15" ht="15.75" thickBot="1" x14ac:dyDescent="0.3"/>
    <row r="39" spans="1:15" ht="33" customHeight="1" thickBot="1" x14ac:dyDescent="0.3">
      <c r="A39" s="56" t="s">
        <v>33</v>
      </c>
      <c r="B39" s="71"/>
      <c r="C39" s="71"/>
      <c r="D39" s="71"/>
      <c r="E39" s="71"/>
      <c r="F39" s="71"/>
      <c r="G39" s="57"/>
      <c r="H39" s="54" t="s">
        <v>92</v>
      </c>
      <c r="I39" s="69"/>
      <c r="J39" s="55"/>
      <c r="K39" s="54" t="s">
        <v>34</v>
      </c>
      <c r="L39" s="55"/>
      <c r="M39" s="67" t="s">
        <v>91</v>
      </c>
      <c r="N39" s="56" t="s">
        <v>35</v>
      </c>
      <c r="O39" s="57"/>
    </row>
    <row r="40" spans="1:15" ht="48" thickBot="1" x14ac:dyDescent="0.3">
      <c r="A40" s="65"/>
      <c r="B40" s="66"/>
      <c r="C40" s="66"/>
      <c r="D40" s="66"/>
      <c r="E40" s="66"/>
      <c r="F40" s="66"/>
      <c r="G40" s="70"/>
      <c r="H40" s="5" t="s">
        <v>36</v>
      </c>
      <c r="I40" s="5" t="s">
        <v>37</v>
      </c>
      <c r="J40" s="5" t="s">
        <v>38</v>
      </c>
      <c r="K40" s="5" t="s">
        <v>39</v>
      </c>
      <c r="L40" s="5" t="s">
        <v>40</v>
      </c>
      <c r="M40" s="68"/>
      <c r="N40" s="65"/>
      <c r="O40" s="70"/>
    </row>
    <row r="41" spans="1:15" ht="16.5" thickBot="1" x14ac:dyDescent="0.3">
      <c r="A41" s="54">
        <v>1</v>
      </c>
      <c r="B41" s="69"/>
      <c r="C41" s="69"/>
      <c r="D41" s="69"/>
      <c r="E41" s="69"/>
      <c r="F41" s="69"/>
      <c r="G41" s="55"/>
      <c r="H41" s="5">
        <v>2</v>
      </c>
      <c r="I41" s="5">
        <v>3</v>
      </c>
      <c r="J41" s="5">
        <v>4</v>
      </c>
      <c r="K41" s="5">
        <v>5</v>
      </c>
      <c r="L41" s="5">
        <v>6</v>
      </c>
      <c r="M41" s="5">
        <v>7</v>
      </c>
      <c r="N41" s="54">
        <v>8</v>
      </c>
      <c r="O41" s="55"/>
    </row>
    <row r="42" spans="1:15" ht="31.5" customHeight="1" thickBot="1" x14ac:dyDescent="0.3">
      <c r="A42" s="72" t="s">
        <v>135</v>
      </c>
      <c r="B42" s="73"/>
      <c r="C42" s="73"/>
      <c r="D42" s="73"/>
      <c r="E42" s="73"/>
      <c r="F42" s="73"/>
      <c r="G42" s="74"/>
      <c r="H42" s="39" t="s">
        <v>149</v>
      </c>
      <c r="I42" s="39" t="s">
        <v>149</v>
      </c>
      <c r="J42" s="39" t="s">
        <v>149</v>
      </c>
      <c r="K42" s="36">
        <f>SUM(K43:K46)</f>
        <v>8730.6</v>
      </c>
      <c r="L42" s="36">
        <f>SUM(L43:L46)</f>
        <v>2146.4301999999998</v>
      </c>
      <c r="M42" s="40">
        <f>L42/I42*100</f>
        <v>24.585139623851738</v>
      </c>
      <c r="N42" s="54"/>
      <c r="O42" s="55"/>
    </row>
    <row r="43" spans="1:15" ht="16.5" customHeight="1" thickBot="1" x14ac:dyDescent="0.3">
      <c r="A43" s="75" t="s">
        <v>41</v>
      </c>
      <c r="B43" s="76"/>
      <c r="C43" s="76"/>
      <c r="D43" s="76"/>
      <c r="E43" s="76"/>
      <c r="F43" s="76"/>
      <c r="G43" s="77"/>
      <c r="H43" s="37" t="s">
        <v>150</v>
      </c>
      <c r="I43" s="37" t="s">
        <v>150</v>
      </c>
      <c r="J43" s="37" t="s">
        <v>150</v>
      </c>
      <c r="K43" s="35">
        <f>K48+K53+K58+K63</f>
        <v>0</v>
      </c>
      <c r="L43" s="35">
        <f>L48+L53+L58+L63</f>
        <v>0</v>
      </c>
      <c r="M43" s="38">
        <v>0</v>
      </c>
      <c r="N43" s="54"/>
      <c r="O43" s="55"/>
    </row>
    <row r="44" spans="1:15" ht="16.5" customHeight="1" thickBot="1" x14ac:dyDescent="0.3">
      <c r="A44" s="75" t="s">
        <v>42</v>
      </c>
      <c r="B44" s="76"/>
      <c r="C44" s="76"/>
      <c r="D44" s="76"/>
      <c r="E44" s="76"/>
      <c r="F44" s="76"/>
      <c r="G44" s="77"/>
      <c r="H44" s="37" t="s">
        <v>150</v>
      </c>
      <c r="I44" s="37" t="s">
        <v>150</v>
      </c>
      <c r="J44" s="37" t="s">
        <v>150</v>
      </c>
      <c r="K44" s="35">
        <f t="shared" ref="K44:L46" si="0">K49+K54+K59+K64</f>
        <v>0</v>
      </c>
      <c r="L44" s="35">
        <f t="shared" si="0"/>
        <v>0</v>
      </c>
      <c r="M44" s="38">
        <v>0</v>
      </c>
      <c r="N44" s="54"/>
      <c r="O44" s="55"/>
    </row>
    <row r="45" spans="1:15" ht="16.5" customHeight="1" thickBot="1" x14ac:dyDescent="0.3">
      <c r="A45" s="75" t="s">
        <v>43</v>
      </c>
      <c r="B45" s="76"/>
      <c r="C45" s="76"/>
      <c r="D45" s="76"/>
      <c r="E45" s="76"/>
      <c r="F45" s="76"/>
      <c r="G45" s="77"/>
      <c r="H45" s="37" t="s">
        <v>149</v>
      </c>
      <c r="I45" s="37" t="s">
        <v>149</v>
      </c>
      <c r="J45" s="37" t="s">
        <v>149</v>
      </c>
      <c r="K45" s="35">
        <f t="shared" si="0"/>
        <v>8730.6</v>
      </c>
      <c r="L45" s="35">
        <f t="shared" si="0"/>
        <v>2146.4301999999998</v>
      </c>
      <c r="M45" s="38">
        <f t="shared" ref="M45:M65" si="1">L45/I45*100</f>
        <v>24.585139623851738</v>
      </c>
      <c r="N45" s="54"/>
      <c r="O45" s="55"/>
    </row>
    <row r="46" spans="1:15" ht="16.5" customHeight="1" thickBot="1" x14ac:dyDescent="0.3">
      <c r="A46" s="75" t="s">
        <v>44</v>
      </c>
      <c r="B46" s="76"/>
      <c r="C46" s="76"/>
      <c r="D46" s="76"/>
      <c r="E46" s="76"/>
      <c r="F46" s="76"/>
      <c r="G46" s="77"/>
      <c r="H46" s="37" t="s">
        <v>150</v>
      </c>
      <c r="I46" s="37" t="s">
        <v>150</v>
      </c>
      <c r="J46" s="37" t="s">
        <v>150</v>
      </c>
      <c r="K46" s="35">
        <f t="shared" si="0"/>
        <v>0</v>
      </c>
      <c r="L46" s="35">
        <f t="shared" si="0"/>
        <v>0</v>
      </c>
      <c r="M46" s="38">
        <v>0</v>
      </c>
      <c r="N46" s="54"/>
      <c r="O46" s="55"/>
    </row>
    <row r="47" spans="1:15" ht="41.25" customHeight="1" thickBot="1" x14ac:dyDescent="0.3">
      <c r="A47" s="72" t="s">
        <v>136</v>
      </c>
      <c r="B47" s="73"/>
      <c r="C47" s="73"/>
      <c r="D47" s="73"/>
      <c r="E47" s="73"/>
      <c r="F47" s="73"/>
      <c r="G47" s="74"/>
      <c r="H47" s="39" t="s">
        <v>151</v>
      </c>
      <c r="I47" s="39" t="s">
        <v>151</v>
      </c>
      <c r="J47" s="39" t="s">
        <v>151</v>
      </c>
      <c r="K47" s="36">
        <f>'КПМ 1 '!K64</f>
        <v>8028.4</v>
      </c>
      <c r="L47" s="36">
        <f>'КПМ 1 '!L64</f>
        <v>1970.3301999999999</v>
      </c>
      <c r="M47" s="40">
        <f t="shared" si="1"/>
        <v>24.542003387972695</v>
      </c>
      <c r="N47" s="54"/>
      <c r="O47" s="55"/>
    </row>
    <row r="48" spans="1:15" ht="16.5" customHeight="1" thickBot="1" x14ac:dyDescent="0.3">
      <c r="A48" s="75" t="s">
        <v>41</v>
      </c>
      <c r="B48" s="76"/>
      <c r="C48" s="76"/>
      <c r="D48" s="76"/>
      <c r="E48" s="76"/>
      <c r="F48" s="76"/>
      <c r="G48" s="77"/>
      <c r="H48" s="37" t="s">
        <v>150</v>
      </c>
      <c r="I48" s="37" t="s">
        <v>150</v>
      </c>
      <c r="J48" s="37" t="s">
        <v>150</v>
      </c>
      <c r="K48" s="35">
        <f>'КПМ 1 '!K65</f>
        <v>0</v>
      </c>
      <c r="L48" s="35">
        <f>'КПМ 1 '!L65</f>
        <v>0</v>
      </c>
      <c r="M48" s="38">
        <v>0</v>
      </c>
      <c r="N48" s="54"/>
      <c r="O48" s="55"/>
    </row>
    <row r="49" spans="1:15" ht="16.5" customHeight="1" thickBot="1" x14ac:dyDescent="0.3">
      <c r="A49" s="75" t="s">
        <v>42</v>
      </c>
      <c r="B49" s="76"/>
      <c r="C49" s="76"/>
      <c r="D49" s="76"/>
      <c r="E49" s="76"/>
      <c r="F49" s="76"/>
      <c r="G49" s="77"/>
      <c r="H49" s="37" t="s">
        <v>150</v>
      </c>
      <c r="I49" s="37" t="s">
        <v>150</v>
      </c>
      <c r="J49" s="37" t="s">
        <v>150</v>
      </c>
      <c r="K49" s="35">
        <f>'КПМ 1 '!K66</f>
        <v>0</v>
      </c>
      <c r="L49" s="35">
        <f>'КПМ 1 '!L66</f>
        <v>0</v>
      </c>
      <c r="M49" s="38">
        <v>0</v>
      </c>
      <c r="N49" s="54"/>
      <c r="O49" s="55"/>
    </row>
    <row r="50" spans="1:15" ht="16.5" customHeight="1" thickBot="1" x14ac:dyDescent="0.3">
      <c r="A50" s="75" t="s">
        <v>43</v>
      </c>
      <c r="B50" s="76"/>
      <c r="C50" s="76"/>
      <c r="D50" s="76"/>
      <c r="E50" s="76"/>
      <c r="F50" s="76"/>
      <c r="G50" s="77"/>
      <c r="H50" s="37" t="s">
        <v>151</v>
      </c>
      <c r="I50" s="37" t="s">
        <v>151</v>
      </c>
      <c r="J50" s="37" t="s">
        <v>151</v>
      </c>
      <c r="K50" s="35">
        <f>'КПМ 1 '!K67</f>
        <v>8028.4</v>
      </c>
      <c r="L50" s="35">
        <f>'КПМ 1 '!L67</f>
        <v>1970.3301999999999</v>
      </c>
      <c r="M50" s="38">
        <f t="shared" si="1"/>
        <v>24.542003387972695</v>
      </c>
      <c r="N50" s="54"/>
      <c r="O50" s="55"/>
    </row>
    <row r="51" spans="1:15" ht="16.5" customHeight="1" thickBot="1" x14ac:dyDescent="0.3">
      <c r="A51" s="75" t="s">
        <v>44</v>
      </c>
      <c r="B51" s="76"/>
      <c r="C51" s="76"/>
      <c r="D51" s="76"/>
      <c r="E51" s="76"/>
      <c r="F51" s="76"/>
      <c r="G51" s="77"/>
      <c r="H51" s="37" t="s">
        <v>150</v>
      </c>
      <c r="I51" s="37" t="s">
        <v>150</v>
      </c>
      <c r="J51" s="37" t="s">
        <v>150</v>
      </c>
      <c r="K51" s="35">
        <f>'КПМ 1 '!K68</f>
        <v>0</v>
      </c>
      <c r="L51" s="35">
        <f>'КПМ 1 '!L68</f>
        <v>0</v>
      </c>
      <c r="M51" s="38">
        <v>0</v>
      </c>
      <c r="N51" s="54"/>
      <c r="O51" s="55"/>
    </row>
    <row r="52" spans="1:15" ht="52.5" customHeight="1" thickBot="1" x14ac:dyDescent="0.3">
      <c r="A52" s="72" t="s">
        <v>137</v>
      </c>
      <c r="B52" s="73"/>
      <c r="C52" s="73"/>
      <c r="D52" s="73"/>
      <c r="E52" s="73"/>
      <c r="F52" s="73"/>
      <c r="G52" s="74"/>
      <c r="H52" s="39" t="s">
        <v>152</v>
      </c>
      <c r="I52" s="39" t="s">
        <v>152</v>
      </c>
      <c r="J52" s="39" t="s">
        <v>152</v>
      </c>
      <c r="K52" s="36">
        <f>'КПМ 2'!K55</f>
        <v>468.2</v>
      </c>
      <c r="L52" s="36">
        <f>'КПМ 2'!L55</f>
        <v>123.2</v>
      </c>
      <c r="M52" s="40">
        <f t="shared" si="1"/>
        <v>26.313541221700131</v>
      </c>
      <c r="N52" s="54"/>
      <c r="O52" s="55"/>
    </row>
    <row r="53" spans="1:15" ht="16.5" customHeight="1" thickBot="1" x14ac:dyDescent="0.3">
      <c r="A53" s="75" t="s">
        <v>41</v>
      </c>
      <c r="B53" s="76"/>
      <c r="C53" s="76"/>
      <c r="D53" s="76"/>
      <c r="E53" s="76"/>
      <c r="F53" s="76"/>
      <c r="G53" s="77"/>
      <c r="H53" s="37" t="s">
        <v>150</v>
      </c>
      <c r="I53" s="37" t="s">
        <v>150</v>
      </c>
      <c r="J53" s="37" t="s">
        <v>150</v>
      </c>
      <c r="K53" s="35">
        <f>'КПМ 2'!K56</f>
        <v>0</v>
      </c>
      <c r="L53" s="35">
        <f>'КПМ 2'!L56</f>
        <v>0</v>
      </c>
      <c r="M53" s="38">
        <v>0</v>
      </c>
      <c r="N53" s="54"/>
      <c r="O53" s="55"/>
    </row>
    <row r="54" spans="1:15" ht="16.5" customHeight="1" thickBot="1" x14ac:dyDescent="0.3">
      <c r="A54" s="75" t="s">
        <v>42</v>
      </c>
      <c r="B54" s="76"/>
      <c r="C54" s="76"/>
      <c r="D54" s="76"/>
      <c r="E54" s="76"/>
      <c r="F54" s="76"/>
      <c r="G54" s="77"/>
      <c r="H54" s="37" t="s">
        <v>150</v>
      </c>
      <c r="I54" s="37" t="s">
        <v>150</v>
      </c>
      <c r="J54" s="37" t="s">
        <v>150</v>
      </c>
      <c r="K54" s="35">
        <f>'КПМ 2'!K57</f>
        <v>0</v>
      </c>
      <c r="L54" s="35">
        <f>'КПМ 2'!L57</f>
        <v>0</v>
      </c>
      <c r="M54" s="38">
        <v>0</v>
      </c>
      <c r="N54" s="54"/>
      <c r="O54" s="55"/>
    </row>
    <row r="55" spans="1:15" ht="16.5" customHeight="1" thickBot="1" x14ac:dyDescent="0.3">
      <c r="A55" s="75" t="s">
        <v>43</v>
      </c>
      <c r="B55" s="76"/>
      <c r="C55" s="76"/>
      <c r="D55" s="76"/>
      <c r="E55" s="76"/>
      <c r="F55" s="76"/>
      <c r="G55" s="77"/>
      <c r="H55" s="37" t="s">
        <v>152</v>
      </c>
      <c r="I55" s="37" t="s">
        <v>152</v>
      </c>
      <c r="J55" s="37" t="s">
        <v>152</v>
      </c>
      <c r="K55" s="35">
        <f>'КПМ 2'!K58</f>
        <v>468.2</v>
      </c>
      <c r="L55" s="35">
        <f>'КПМ 2'!L58</f>
        <v>123.2</v>
      </c>
      <c r="M55" s="38">
        <f t="shared" si="1"/>
        <v>26.313541221700131</v>
      </c>
      <c r="N55" s="54"/>
      <c r="O55" s="55"/>
    </row>
    <row r="56" spans="1:15" ht="16.5" customHeight="1" thickBot="1" x14ac:dyDescent="0.3">
      <c r="A56" s="75" t="s">
        <v>44</v>
      </c>
      <c r="B56" s="76"/>
      <c r="C56" s="76"/>
      <c r="D56" s="76"/>
      <c r="E56" s="76"/>
      <c r="F56" s="76"/>
      <c r="G56" s="77"/>
      <c r="H56" s="37" t="s">
        <v>150</v>
      </c>
      <c r="I56" s="37" t="s">
        <v>150</v>
      </c>
      <c r="J56" s="37" t="s">
        <v>150</v>
      </c>
      <c r="K56" s="35">
        <f>'КПМ 2'!K59</f>
        <v>0</v>
      </c>
      <c r="L56" s="35">
        <f>'КПМ 2'!L59</f>
        <v>0</v>
      </c>
      <c r="M56" s="38">
        <v>0</v>
      </c>
      <c r="N56" s="54"/>
      <c r="O56" s="55"/>
    </row>
    <row r="57" spans="1:15" ht="37.5" customHeight="1" thickBot="1" x14ac:dyDescent="0.3">
      <c r="A57" s="72" t="s">
        <v>138</v>
      </c>
      <c r="B57" s="73"/>
      <c r="C57" s="73"/>
      <c r="D57" s="73"/>
      <c r="E57" s="73"/>
      <c r="F57" s="73"/>
      <c r="G57" s="74"/>
      <c r="H57" s="39" t="s">
        <v>150</v>
      </c>
      <c r="I57" s="39" t="s">
        <v>150</v>
      </c>
      <c r="J57" s="39" t="s">
        <v>150</v>
      </c>
      <c r="K57" s="36">
        <f>'КПМ 3'!K39</f>
        <v>0</v>
      </c>
      <c r="L57" s="36">
        <f>'КПМ 3'!L39</f>
        <v>0</v>
      </c>
      <c r="M57" s="40">
        <v>0</v>
      </c>
      <c r="N57" s="54"/>
      <c r="O57" s="55"/>
    </row>
    <row r="58" spans="1:15" ht="16.5" customHeight="1" thickBot="1" x14ac:dyDescent="0.3">
      <c r="A58" s="75" t="s">
        <v>41</v>
      </c>
      <c r="B58" s="76"/>
      <c r="C58" s="76"/>
      <c r="D58" s="76"/>
      <c r="E58" s="76"/>
      <c r="F58" s="76"/>
      <c r="G58" s="77"/>
      <c r="H58" s="37" t="s">
        <v>150</v>
      </c>
      <c r="I58" s="37" t="s">
        <v>150</v>
      </c>
      <c r="J58" s="37" t="s">
        <v>150</v>
      </c>
      <c r="K58" s="35">
        <f>'КПМ 3'!K40</f>
        <v>0</v>
      </c>
      <c r="L58" s="35">
        <f>'КПМ 3'!L40</f>
        <v>0</v>
      </c>
      <c r="M58" s="38">
        <v>0</v>
      </c>
      <c r="N58" s="54"/>
      <c r="O58" s="55"/>
    </row>
    <row r="59" spans="1:15" ht="16.5" customHeight="1" thickBot="1" x14ac:dyDescent="0.3">
      <c r="A59" s="75" t="s">
        <v>42</v>
      </c>
      <c r="B59" s="76"/>
      <c r="C59" s="76"/>
      <c r="D59" s="76"/>
      <c r="E59" s="76"/>
      <c r="F59" s="76"/>
      <c r="G59" s="77"/>
      <c r="H59" s="37" t="s">
        <v>150</v>
      </c>
      <c r="I59" s="37" t="s">
        <v>150</v>
      </c>
      <c r="J59" s="37" t="s">
        <v>150</v>
      </c>
      <c r="K59" s="35">
        <f>'КПМ 3'!K41</f>
        <v>0</v>
      </c>
      <c r="L59" s="35">
        <f>'КПМ 3'!L41</f>
        <v>0</v>
      </c>
      <c r="M59" s="38">
        <v>0</v>
      </c>
      <c r="N59" s="54"/>
      <c r="O59" s="55"/>
    </row>
    <row r="60" spans="1:15" ht="16.5" customHeight="1" thickBot="1" x14ac:dyDescent="0.3">
      <c r="A60" s="75" t="s">
        <v>43</v>
      </c>
      <c r="B60" s="76"/>
      <c r="C60" s="76"/>
      <c r="D60" s="76"/>
      <c r="E60" s="76"/>
      <c r="F60" s="76"/>
      <c r="G60" s="77"/>
      <c r="H60" s="37" t="s">
        <v>150</v>
      </c>
      <c r="I60" s="37" t="s">
        <v>150</v>
      </c>
      <c r="J60" s="37" t="s">
        <v>150</v>
      </c>
      <c r="K60" s="35">
        <f>'КПМ 3'!K42</f>
        <v>0</v>
      </c>
      <c r="L60" s="35">
        <f>'КПМ 3'!L42</f>
        <v>0</v>
      </c>
      <c r="M60" s="38">
        <v>0</v>
      </c>
      <c r="N60" s="54"/>
      <c r="O60" s="55"/>
    </row>
    <row r="61" spans="1:15" ht="16.5" customHeight="1" thickBot="1" x14ac:dyDescent="0.3">
      <c r="A61" s="75" t="s">
        <v>44</v>
      </c>
      <c r="B61" s="76"/>
      <c r="C61" s="76"/>
      <c r="D61" s="76"/>
      <c r="E61" s="76"/>
      <c r="F61" s="76"/>
      <c r="G61" s="77"/>
      <c r="H61" s="37" t="s">
        <v>150</v>
      </c>
      <c r="I61" s="37" t="s">
        <v>150</v>
      </c>
      <c r="J61" s="37" t="s">
        <v>150</v>
      </c>
      <c r="K61" s="35">
        <f>'КПМ 3'!K43</f>
        <v>0</v>
      </c>
      <c r="L61" s="35">
        <f>'КПМ 3'!L43</f>
        <v>0</v>
      </c>
      <c r="M61" s="38">
        <v>0</v>
      </c>
      <c r="N61" s="54"/>
      <c r="O61" s="55"/>
    </row>
    <row r="62" spans="1:15" ht="54.75" customHeight="1" thickBot="1" x14ac:dyDescent="0.3">
      <c r="A62" s="72" t="s">
        <v>139</v>
      </c>
      <c r="B62" s="73"/>
      <c r="C62" s="73"/>
      <c r="D62" s="73"/>
      <c r="E62" s="73"/>
      <c r="F62" s="73"/>
      <c r="G62" s="74"/>
      <c r="H62" s="39" t="s">
        <v>153</v>
      </c>
      <c r="I62" s="39" t="s">
        <v>153</v>
      </c>
      <c r="J62" s="39" t="s">
        <v>153</v>
      </c>
      <c r="K62" s="36">
        <f>'КПМ 4'!K46</f>
        <v>234</v>
      </c>
      <c r="L62" s="36">
        <f>'КПМ 4'!L46</f>
        <v>52.9</v>
      </c>
      <c r="M62" s="40">
        <f t="shared" si="1"/>
        <v>22.606837606837608</v>
      </c>
      <c r="N62" s="54"/>
      <c r="O62" s="55"/>
    </row>
    <row r="63" spans="1:15" ht="16.5" customHeight="1" thickBot="1" x14ac:dyDescent="0.3">
      <c r="A63" s="75" t="s">
        <v>41</v>
      </c>
      <c r="B63" s="76"/>
      <c r="C63" s="76"/>
      <c r="D63" s="76"/>
      <c r="E63" s="76"/>
      <c r="F63" s="76"/>
      <c r="G63" s="77"/>
      <c r="H63" s="37" t="s">
        <v>150</v>
      </c>
      <c r="I63" s="37" t="s">
        <v>150</v>
      </c>
      <c r="J63" s="37" t="s">
        <v>150</v>
      </c>
      <c r="K63" s="35">
        <f>'КПМ 4'!K47</f>
        <v>0</v>
      </c>
      <c r="L63" s="35">
        <f>'КПМ 4'!L47</f>
        <v>0</v>
      </c>
      <c r="M63" s="38">
        <v>0</v>
      </c>
      <c r="N63" s="54"/>
      <c r="O63" s="55"/>
    </row>
    <row r="64" spans="1:15" ht="16.5" customHeight="1" thickBot="1" x14ac:dyDescent="0.3">
      <c r="A64" s="75" t="s">
        <v>42</v>
      </c>
      <c r="B64" s="76"/>
      <c r="C64" s="76"/>
      <c r="D64" s="76"/>
      <c r="E64" s="76"/>
      <c r="F64" s="76"/>
      <c r="G64" s="77"/>
      <c r="H64" s="37" t="s">
        <v>150</v>
      </c>
      <c r="I64" s="37" t="s">
        <v>150</v>
      </c>
      <c r="J64" s="37" t="s">
        <v>150</v>
      </c>
      <c r="K64" s="35">
        <f>'КПМ 4'!K48</f>
        <v>0</v>
      </c>
      <c r="L64" s="35">
        <f>'КПМ 4'!L48</f>
        <v>0</v>
      </c>
      <c r="M64" s="38">
        <v>0</v>
      </c>
      <c r="N64" s="54"/>
      <c r="O64" s="55"/>
    </row>
    <row r="65" spans="1:15" ht="16.5" customHeight="1" thickBot="1" x14ac:dyDescent="0.3">
      <c r="A65" s="75" t="s">
        <v>43</v>
      </c>
      <c r="B65" s="76"/>
      <c r="C65" s="76"/>
      <c r="D65" s="76"/>
      <c r="E65" s="76"/>
      <c r="F65" s="76"/>
      <c r="G65" s="77"/>
      <c r="H65" s="37" t="s">
        <v>153</v>
      </c>
      <c r="I65" s="37" t="s">
        <v>153</v>
      </c>
      <c r="J65" s="37" t="s">
        <v>153</v>
      </c>
      <c r="K65" s="35">
        <f>'КПМ 4'!K49</f>
        <v>234</v>
      </c>
      <c r="L65" s="35">
        <f>'КПМ 4'!L49</f>
        <v>52.9</v>
      </c>
      <c r="M65" s="38">
        <f t="shared" si="1"/>
        <v>22.606837606837608</v>
      </c>
      <c r="N65" s="54"/>
      <c r="O65" s="55"/>
    </row>
    <row r="66" spans="1:15" ht="16.5" customHeight="1" thickBot="1" x14ac:dyDescent="0.3">
      <c r="A66" s="75" t="s">
        <v>44</v>
      </c>
      <c r="B66" s="76"/>
      <c r="C66" s="76"/>
      <c r="D66" s="76"/>
      <c r="E66" s="76"/>
      <c r="F66" s="76"/>
      <c r="G66" s="77"/>
      <c r="H66" s="37" t="s">
        <v>150</v>
      </c>
      <c r="I66" s="37" t="s">
        <v>150</v>
      </c>
      <c r="J66" s="37" t="s">
        <v>150</v>
      </c>
      <c r="K66" s="35">
        <f>'КПМ 4'!K50</f>
        <v>0</v>
      </c>
      <c r="L66" s="35">
        <f>'КПМ 4'!L50</f>
        <v>0</v>
      </c>
      <c r="M66" s="38">
        <v>0</v>
      </c>
      <c r="N66" s="54"/>
      <c r="O66" s="55"/>
    </row>
    <row r="68" spans="1:15" ht="18.75" customHeight="1" x14ac:dyDescent="0.3">
      <c r="A68" s="64" t="s">
        <v>73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</row>
    <row r="69" spans="1:15" ht="15.75" thickBot="1" x14ac:dyDescent="0.3"/>
    <row r="70" spans="1:15" ht="32.25" customHeight="1" thickBot="1" x14ac:dyDescent="0.3">
      <c r="A70" s="2" t="s">
        <v>18</v>
      </c>
      <c r="B70" s="54" t="s">
        <v>1</v>
      </c>
      <c r="C70" s="55"/>
      <c r="D70" s="54" t="s">
        <v>46</v>
      </c>
      <c r="E70" s="55"/>
      <c r="F70" s="54" t="s">
        <v>47</v>
      </c>
      <c r="G70" s="55"/>
      <c r="H70" s="54" t="s">
        <v>48</v>
      </c>
      <c r="I70" s="55"/>
      <c r="J70" s="54" t="s">
        <v>49</v>
      </c>
      <c r="K70" s="55"/>
      <c r="L70" s="54" t="s">
        <v>50</v>
      </c>
      <c r="M70" s="55"/>
      <c r="N70" s="54" t="s">
        <v>51</v>
      </c>
      <c r="O70" s="55"/>
    </row>
    <row r="71" spans="1:15" ht="16.5" thickBot="1" x14ac:dyDescent="0.3">
      <c r="A71" s="8" t="s">
        <v>140</v>
      </c>
      <c r="B71" s="54" t="s">
        <v>141</v>
      </c>
      <c r="C71" s="55"/>
      <c r="D71" s="54" t="s">
        <v>123</v>
      </c>
      <c r="E71" s="55"/>
      <c r="F71" s="54" t="s">
        <v>142</v>
      </c>
      <c r="G71" s="55"/>
      <c r="H71" s="54" t="s">
        <v>143</v>
      </c>
      <c r="I71" s="55"/>
      <c r="J71" s="54" t="s">
        <v>144</v>
      </c>
      <c r="K71" s="55"/>
      <c r="L71" s="54" t="s">
        <v>145</v>
      </c>
      <c r="M71" s="55"/>
      <c r="N71" s="54" t="s">
        <v>146</v>
      </c>
      <c r="O71" s="55"/>
    </row>
    <row r="72" spans="1:15" ht="16.5" thickBot="1" x14ac:dyDescent="0.3">
      <c r="A72" s="54" t="s">
        <v>147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55"/>
    </row>
    <row r="74" spans="1:15" ht="18.75" x14ac:dyDescent="0.3">
      <c r="A74" s="64" t="s">
        <v>74</v>
      </c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</row>
    <row r="75" spans="1:15" ht="15.75" thickBot="1" x14ac:dyDescent="0.3"/>
    <row r="76" spans="1:15" ht="31.5" customHeight="1" thickBot="1" x14ac:dyDescent="0.3">
      <c r="A76" s="58" t="s">
        <v>93</v>
      </c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60"/>
    </row>
    <row r="77" spans="1:15" ht="16.5" thickBot="1" x14ac:dyDescent="0.3">
      <c r="A77" s="61" t="s">
        <v>148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3"/>
    </row>
  </sheetData>
  <mergeCells count="108">
    <mergeCell ref="M2:O2"/>
    <mergeCell ref="M4:O4"/>
    <mergeCell ref="M5:O5"/>
    <mergeCell ref="A59:G59"/>
    <mergeCell ref="N59:O59"/>
    <mergeCell ref="A60:G60"/>
    <mergeCell ref="N60:O60"/>
    <mergeCell ref="A61:G61"/>
    <mergeCell ref="N61:O61"/>
    <mergeCell ref="A56:G56"/>
    <mergeCell ref="N56:O56"/>
    <mergeCell ref="A57:G57"/>
    <mergeCell ref="N57:O57"/>
    <mergeCell ref="A58:G58"/>
    <mergeCell ref="N58:O58"/>
    <mergeCell ref="A53:G53"/>
    <mergeCell ref="N53:O53"/>
    <mergeCell ref="A54:G54"/>
    <mergeCell ref="N54:O54"/>
    <mergeCell ref="A55:G55"/>
    <mergeCell ref="N55:O55"/>
    <mergeCell ref="A28:O28"/>
    <mergeCell ref="A35:O35"/>
    <mergeCell ref="A47:G47"/>
    <mergeCell ref="A72:O72"/>
    <mergeCell ref="H39:J39"/>
    <mergeCell ref="K39:L39"/>
    <mergeCell ref="A68:O68"/>
    <mergeCell ref="N70:O70"/>
    <mergeCell ref="D71:E71"/>
    <mergeCell ref="F71:G71"/>
    <mergeCell ref="H71:I71"/>
    <mergeCell ref="J71:K71"/>
    <mergeCell ref="L71:M71"/>
    <mergeCell ref="N71:O71"/>
    <mergeCell ref="M39:M40"/>
    <mergeCell ref="N39:O40"/>
    <mergeCell ref="B70:C70"/>
    <mergeCell ref="B71:C71"/>
    <mergeCell ref="D70:E70"/>
    <mergeCell ref="F70:G70"/>
    <mergeCell ref="H70:I70"/>
    <mergeCell ref="J70:K70"/>
    <mergeCell ref="L70:M70"/>
    <mergeCell ref="A46:G46"/>
    <mergeCell ref="N62:O62"/>
    <mergeCell ref="N63:O63"/>
    <mergeCell ref="A62:G62"/>
    <mergeCell ref="A63:G63"/>
    <mergeCell ref="A64:G64"/>
    <mergeCell ref="A65:G65"/>
    <mergeCell ref="A66:G66"/>
    <mergeCell ref="A49:G49"/>
    <mergeCell ref="A50:G50"/>
    <mergeCell ref="A51:G51"/>
    <mergeCell ref="A52:G52"/>
    <mergeCell ref="N50:O50"/>
    <mergeCell ref="N51:O51"/>
    <mergeCell ref="N52:O52"/>
    <mergeCell ref="N41:O41"/>
    <mergeCell ref="N42:O42"/>
    <mergeCell ref="N43:O43"/>
    <mergeCell ref="N44:O44"/>
    <mergeCell ref="N45:O45"/>
    <mergeCell ref="A39:G40"/>
    <mergeCell ref="A41:G41"/>
    <mergeCell ref="A42:G42"/>
    <mergeCell ref="A43:G43"/>
    <mergeCell ref="A44:G44"/>
    <mergeCell ref="A45:G45"/>
    <mergeCell ref="N46:O46"/>
    <mergeCell ref="N47:O47"/>
    <mergeCell ref="A48:G48"/>
    <mergeCell ref="N48:O48"/>
    <mergeCell ref="A7:O7"/>
    <mergeCell ref="A8:O8"/>
    <mergeCell ref="A9:O9"/>
    <mergeCell ref="A10:O10"/>
    <mergeCell ref="A12:O12"/>
    <mergeCell ref="A24:O24"/>
    <mergeCell ref="A19:O19"/>
    <mergeCell ref="A21:O21"/>
    <mergeCell ref="C22:D22"/>
    <mergeCell ref="A11:N11"/>
    <mergeCell ref="J27:K27"/>
    <mergeCell ref="C26:D26"/>
    <mergeCell ref="C27:D27"/>
    <mergeCell ref="A76:O76"/>
    <mergeCell ref="A77:O77"/>
    <mergeCell ref="A74:O74"/>
    <mergeCell ref="A37:O37"/>
    <mergeCell ref="A30:O30"/>
    <mergeCell ref="C14:D14"/>
    <mergeCell ref="C15:D15"/>
    <mergeCell ref="C17:D17"/>
    <mergeCell ref="C18:D18"/>
    <mergeCell ref="O32:O33"/>
    <mergeCell ref="A32:A33"/>
    <mergeCell ref="B32:B33"/>
    <mergeCell ref="C32:C33"/>
    <mergeCell ref="D32:N32"/>
    <mergeCell ref="C20:D20"/>
    <mergeCell ref="A16:O16"/>
    <mergeCell ref="J26:K26"/>
    <mergeCell ref="N64:O64"/>
    <mergeCell ref="N65:O65"/>
    <mergeCell ref="N66:O66"/>
    <mergeCell ref="N49:O49"/>
  </mergeCells>
  <pageMargins left="0.31496062992125984" right="0.31496062992125984" top="0" bottom="0" header="0.31496062992125984" footer="0.31496062992125984"/>
  <pageSetup paperSize="9" scale="52" fitToHeight="0" orientation="landscape" verticalDpi="0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4"/>
  <sheetViews>
    <sheetView view="pageBreakPreview" topLeftCell="A75" zoomScale="80" zoomScaleNormal="90" zoomScaleSheetLayoutView="80" workbookViewId="0">
      <selection activeCell="T74" sqref="T74"/>
    </sheetView>
  </sheetViews>
  <sheetFormatPr defaultRowHeight="15" outlineLevelRow="1" x14ac:dyDescent="0.25"/>
  <cols>
    <col min="1" max="1" width="5.42578125" customWidth="1"/>
    <col min="2" max="2" width="25.7109375" customWidth="1"/>
    <col min="3" max="3" width="18.42578125" customWidth="1"/>
    <col min="4" max="4" width="16.28515625" customWidth="1"/>
    <col min="5" max="5" width="14.5703125" customWidth="1"/>
    <col min="6" max="6" width="13.5703125" customWidth="1"/>
    <col min="7" max="7" width="15.5703125" customWidth="1"/>
    <col min="8" max="10" width="14.5703125" customWidth="1"/>
    <col min="11" max="11" width="24.28515625" customWidth="1"/>
    <col min="12" max="12" width="18" customWidth="1"/>
    <col min="13" max="13" width="37.28515625" customWidth="1"/>
    <col min="14" max="14" width="20.7109375" customWidth="1"/>
    <col min="15" max="15" width="19.5703125" customWidth="1"/>
  </cols>
  <sheetData>
    <row r="1" spans="1:15" s="1" customFormat="1" ht="18.75" x14ac:dyDescent="0.3">
      <c r="A1" s="64" t="s">
        <v>65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s="1" customFormat="1" ht="18.75" x14ac:dyDescent="0.3">
      <c r="A2" s="64" t="s">
        <v>75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s="1" customFormat="1" ht="18.75" x14ac:dyDescent="0.3">
      <c r="A3" s="64" t="s">
        <v>76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s="1" customFormat="1" ht="18.75" x14ac:dyDescent="0.3">
      <c r="A4" s="64" t="s">
        <v>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s="1" customFormat="1" ht="18.75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s="1" customFormat="1" ht="18.75" x14ac:dyDescent="0.3">
      <c r="A6" s="64" t="s">
        <v>77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s="1" customFormat="1" ht="15.75" thickBot="1" x14ac:dyDescent="0.3"/>
    <row r="8" spans="1:15" s="1" customFormat="1" ht="79.5" thickBot="1" x14ac:dyDescent="0.3">
      <c r="A8" s="2" t="s">
        <v>18</v>
      </c>
      <c r="B8" s="3" t="s">
        <v>13</v>
      </c>
      <c r="C8" s="54" t="s">
        <v>78</v>
      </c>
      <c r="D8" s="55"/>
      <c r="E8" s="3" t="s">
        <v>5</v>
      </c>
      <c r="F8" s="3" t="s">
        <v>4</v>
      </c>
      <c r="G8" s="3" t="s">
        <v>53</v>
      </c>
      <c r="H8" s="3" t="s">
        <v>55</v>
      </c>
      <c r="I8" s="3" t="s">
        <v>7</v>
      </c>
      <c r="J8" s="3" t="s">
        <v>8</v>
      </c>
      <c r="K8" s="3" t="s">
        <v>2</v>
      </c>
      <c r="L8" s="3" t="s">
        <v>9</v>
      </c>
      <c r="M8" s="3" t="s">
        <v>11</v>
      </c>
      <c r="N8" s="3" t="s">
        <v>10</v>
      </c>
      <c r="O8" s="3" t="s">
        <v>12</v>
      </c>
    </row>
    <row r="9" spans="1:15" s="1" customFormat="1" ht="16.5" thickBot="1" x14ac:dyDescent="0.3">
      <c r="A9" s="4">
        <v>1</v>
      </c>
      <c r="B9" s="5">
        <v>2</v>
      </c>
      <c r="C9" s="54">
        <v>3</v>
      </c>
      <c r="D9" s="55"/>
      <c r="E9" s="5">
        <v>4</v>
      </c>
      <c r="F9" s="5">
        <v>5</v>
      </c>
      <c r="G9" s="5">
        <v>6</v>
      </c>
      <c r="H9" s="5">
        <v>7</v>
      </c>
      <c r="I9" s="5">
        <v>8</v>
      </c>
      <c r="J9" s="5">
        <v>9</v>
      </c>
      <c r="K9" s="5">
        <v>10</v>
      </c>
      <c r="L9" s="5">
        <v>11</v>
      </c>
      <c r="M9" s="5">
        <v>12</v>
      </c>
      <c r="N9" s="5">
        <v>13</v>
      </c>
      <c r="O9" s="5">
        <v>14</v>
      </c>
    </row>
    <row r="10" spans="1:15" s="1" customFormat="1" ht="16.5" customHeight="1" thickBot="1" x14ac:dyDescent="0.3">
      <c r="A10" s="8" t="s">
        <v>3</v>
      </c>
      <c r="B10" s="9"/>
      <c r="C10" s="82" t="s">
        <v>154</v>
      </c>
      <c r="D10" s="83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7"/>
    </row>
    <row r="11" spans="1:15" s="1" customFormat="1" ht="157.5" customHeight="1" thickBot="1" x14ac:dyDescent="0.3">
      <c r="A11" s="8" t="s">
        <v>58</v>
      </c>
      <c r="B11" s="9"/>
      <c r="C11" s="54" t="s">
        <v>155</v>
      </c>
      <c r="D11" s="55"/>
      <c r="E11" s="5" t="s">
        <v>156</v>
      </c>
      <c r="F11" s="5" t="s">
        <v>117</v>
      </c>
      <c r="G11" s="5" t="s">
        <v>128</v>
      </c>
      <c r="H11" s="5"/>
      <c r="I11" s="5" t="s">
        <v>279</v>
      </c>
      <c r="J11" s="5"/>
      <c r="K11" s="2" t="s">
        <v>280</v>
      </c>
      <c r="L11" s="5" t="s">
        <v>129</v>
      </c>
      <c r="M11" s="5"/>
      <c r="N11" s="5"/>
      <c r="O11" s="5"/>
    </row>
    <row r="12" spans="1:15" s="1" customFormat="1" ht="150.75" customHeight="1" thickBot="1" x14ac:dyDescent="0.3">
      <c r="A12" s="8" t="s">
        <v>157</v>
      </c>
      <c r="B12" s="9"/>
      <c r="C12" s="54" t="s">
        <v>158</v>
      </c>
      <c r="D12" s="55"/>
      <c r="E12" s="20" t="s">
        <v>156</v>
      </c>
      <c r="F12" s="18" t="s">
        <v>117</v>
      </c>
      <c r="G12" s="18" t="s">
        <v>128</v>
      </c>
      <c r="H12" s="12"/>
      <c r="I12" s="11" t="s">
        <v>282</v>
      </c>
      <c r="J12" s="12"/>
      <c r="K12" s="11" t="s">
        <v>280</v>
      </c>
      <c r="L12" s="11" t="s">
        <v>159</v>
      </c>
      <c r="M12" s="12"/>
      <c r="N12" s="11"/>
      <c r="O12" s="12"/>
    </row>
    <row r="13" spans="1:15" s="1" customFormat="1" ht="16.5" customHeight="1" thickBot="1" x14ac:dyDescent="0.3">
      <c r="A13" s="8" t="s">
        <v>162</v>
      </c>
      <c r="B13" s="9"/>
      <c r="C13" s="75" t="s">
        <v>160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4" spans="1:15" s="1" customFormat="1" ht="105.75" customHeight="1" thickBot="1" x14ac:dyDescent="0.3">
      <c r="A14" s="8" t="s">
        <v>163</v>
      </c>
      <c r="B14" s="9"/>
      <c r="C14" s="54" t="s">
        <v>161</v>
      </c>
      <c r="D14" s="55"/>
      <c r="E14" s="5" t="s">
        <v>156</v>
      </c>
      <c r="F14" s="5" t="s">
        <v>117</v>
      </c>
      <c r="G14" s="5" t="s">
        <v>128</v>
      </c>
      <c r="H14" s="9"/>
      <c r="I14" s="5" t="s">
        <v>265</v>
      </c>
      <c r="J14" s="9"/>
      <c r="K14" s="2" t="s">
        <v>281</v>
      </c>
      <c r="L14" s="5" t="s">
        <v>164</v>
      </c>
      <c r="M14" s="9"/>
      <c r="N14" s="5"/>
      <c r="O14" s="9"/>
    </row>
    <row r="15" spans="1:15" s="1" customFormat="1" hidden="1" outlineLevel="1" x14ac:dyDescent="0.25"/>
    <row r="16" spans="1:15" s="1" customFormat="1" ht="18.75" hidden="1" outlineLevel="1" x14ac:dyDescent="0.3">
      <c r="A16" s="64" t="s">
        <v>85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1:15" s="1" customFormat="1" ht="15.75" hidden="1" outlineLevel="1" thickBot="1" x14ac:dyDescent="0.3"/>
    <row r="18" spans="1:15" s="1" customFormat="1" ht="79.5" hidden="1" outlineLevel="1" thickBot="1" x14ac:dyDescent="0.3">
      <c r="A18" s="2" t="s">
        <v>18</v>
      </c>
      <c r="B18" s="3" t="s">
        <v>13</v>
      </c>
      <c r="C18" s="54" t="s">
        <v>198</v>
      </c>
      <c r="D18" s="55"/>
      <c r="E18" s="3" t="s">
        <v>5</v>
      </c>
      <c r="F18" s="3" t="s">
        <v>53</v>
      </c>
      <c r="G18" s="3" t="s">
        <v>54</v>
      </c>
      <c r="H18" s="3" t="s">
        <v>55</v>
      </c>
      <c r="I18" s="3" t="s">
        <v>15</v>
      </c>
      <c r="J18" s="3" t="s">
        <v>16</v>
      </c>
      <c r="K18" s="54" t="s">
        <v>2</v>
      </c>
      <c r="L18" s="55"/>
      <c r="M18" s="3" t="s">
        <v>56</v>
      </c>
      <c r="N18" s="3" t="s">
        <v>57</v>
      </c>
      <c r="O18" s="3" t="s">
        <v>35</v>
      </c>
    </row>
    <row r="19" spans="1:15" s="1" customFormat="1" ht="16.5" hidden="1" outlineLevel="1" thickBot="1" x14ac:dyDescent="0.3">
      <c r="A19" s="4">
        <v>1</v>
      </c>
      <c r="B19" s="5">
        <v>2</v>
      </c>
      <c r="C19" s="54">
        <v>3</v>
      </c>
      <c r="D19" s="55"/>
      <c r="E19" s="11">
        <v>4</v>
      </c>
      <c r="F19" s="11">
        <v>5</v>
      </c>
      <c r="G19" s="11">
        <v>6</v>
      </c>
      <c r="H19" s="11">
        <v>7</v>
      </c>
      <c r="I19" s="11">
        <v>8</v>
      </c>
      <c r="J19" s="11">
        <v>9</v>
      </c>
      <c r="K19" s="54">
        <v>10</v>
      </c>
      <c r="L19" s="55"/>
      <c r="M19" s="11">
        <v>11</v>
      </c>
      <c r="N19" s="11">
        <v>12</v>
      </c>
      <c r="O19" s="11">
        <v>13</v>
      </c>
    </row>
    <row r="20" spans="1:15" s="1" customFormat="1" ht="16.5" hidden="1" customHeight="1" outlineLevel="1" thickBot="1" x14ac:dyDescent="0.3">
      <c r="A20" s="54" t="s">
        <v>227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55"/>
    </row>
    <row r="21" spans="1:15" s="1" customFormat="1" collapsed="1" x14ac:dyDescent="0.25"/>
    <row r="22" spans="1:15" s="1" customFormat="1" ht="18.75" x14ac:dyDescent="0.3">
      <c r="A22" s="64" t="s">
        <v>84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1:15" s="1" customFormat="1" ht="15.75" thickBot="1" x14ac:dyDescent="0.3"/>
    <row r="24" spans="1:15" s="1" customFormat="1" ht="35.25" customHeight="1" thickBot="1" x14ac:dyDescent="0.3">
      <c r="A24" s="67" t="s">
        <v>18</v>
      </c>
      <c r="B24" s="67" t="s">
        <v>1</v>
      </c>
      <c r="C24" s="67" t="s">
        <v>4</v>
      </c>
      <c r="D24" s="54" t="s">
        <v>20</v>
      </c>
      <c r="E24" s="69"/>
      <c r="F24" s="69"/>
      <c r="G24" s="69"/>
      <c r="H24" s="69"/>
      <c r="I24" s="69"/>
      <c r="J24" s="69"/>
      <c r="K24" s="69"/>
      <c r="L24" s="69"/>
      <c r="M24" s="69"/>
      <c r="N24" s="55"/>
      <c r="O24" s="67" t="s">
        <v>21</v>
      </c>
    </row>
    <row r="25" spans="1:15" s="1" customFormat="1" ht="16.5" thickBot="1" x14ac:dyDescent="0.3">
      <c r="A25" s="68"/>
      <c r="B25" s="68"/>
      <c r="C25" s="68"/>
      <c r="D25" s="5" t="s">
        <v>22</v>
      </c>
      <c r="E25" s="5" t="s">
        <v>23</v>
      </c>
      <c r="F25" s="5" t="s">
        <v>24</v>
      </c>
      <c r="G25" s="5" t="s">
        <v>25</v>
      </c>
      <c r="H25" s="5" t="s">
        <v>26</v>
      </c>
      <c r="I25" s="5" t="s">
        <v>27</v>
      </c>
      <c r="J25" s="5" t="s">
        <v>28</v>
      </c>
      <c r="K25" s="5" t="s">
        <v>29</v>
      </c>
      <c r="L25" s="5" t="s">
        <v>30</v>
      </c>
      <c r="M25" s="5" t="s">
        <v>31</v>
      </c>
      <c r="N25" s="5" t="s">
        <v>32</v>
      </c>
      <c r="O25" s="68"/>
    </row>
    <row r="26" spans="1:15" s="1" customFormat="1" ht="16.5" thickBot="1" x14ac:dyDescent="0.3">
      <c r="A26" s="4">
        <v>1</v>
      </c>
      <c r="B26" s="5">
        <v>2</v>
      </c>
      <c r="C26" s="5">
        <v>3</v>
      </c>
      <c r="D26" s="5">
        <v>4</v>
      </c>
      <c r="E26" s="5">
        <v>5</v>
      </c>
      <c r="F26" s="5">
        <v>6</v>
      </c>
      <c r="G26" s="5">
        <v>7</v>
      </c>
      <c r="H26" s="5">
        <v>8</v>
      </c>
      <c r="I26" s="5">
        <v>9</v>
      </c>
      <c r="J26" s="5">
        <v>10</v>
      </c>
      <c r="K26" s="5">
        <v>11</v>
      </c>
      <c r="L26" s="5">
        <v>12</v>
      </c>
      <c r="M26" s="5">
        <v>13</v>
      </c>
      <c r="N26" s="5">
        <v>14</v>
      </c>
      <c r="O26" s="5">
        <v>15</v>
      </c>
    </row>
    <row r="27" spans="1:15" s="1" customFormat="1" ht="16.5" customHeight="1" thickBot="1" x14ac:dyDescent="0.3">
      <c r="A27" s="54" t="s">
        <v>226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55"/>
    </row>
    <row r="28" spans="1:15" s="1" customFormat="1" x14ac:dyDescent="0.25"/>
    <row r="29" spans="1:15" s="1" customFormat="1" ht="18.75" x14ac:dyDescent="0.3">
      <c r="A29" s="64" t="s">
        <v>83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15" s="1" customFormat="1" ht="15.75" thickBot="1" x14ac:dyDescent="0.3"/>
    <row r="31" spans="1:15" s="1" customFormat="1" ht="93.75" customHeight="1" thickBot="1" x14ac:dyDescent="0.3">
      <c r="A31" s="2" t="s">
        <v>18</v>
      </c>
      <c r="B31" s="3" t="s">
        <v>59</v>
      </c>
      <c r="C31" s="3" t="s">
        <v>60</v>
      </c>
      <c r="D31" s="3" t="s">
        <v>61</v>
      </c>
      <c r="E31" s="3" t="s">
        <v>54</v>
      </c>
      <c r="F31" s="3" t="s">
        <v>55</v>
      </c>
      <c r="G31" s="3" t="s">
        <v>15</v>
      </c>
      <c r="H31" s="3" t="s">
        <v>16</v>
      </c>
      <c r="I31" s="3" t="s">
        <v>9</v>
      </c>
      <c r="J31" s="3" t="s">
        <v>62</v>
      </c>
      <c r="K31" s="3" t="s">
        <v>80</v>
      </c>
      <c r="L31" s="3" t="s">
        <v>63</v>
      </c>
      <c r="M31" s="3" t="s">
        <v>64</v>
      </c>
      <c r="N31" s="3" t="s">
        <v>81</v>
      </c>
      <c r="O31" s="3" t="s">
        <v>12</v>
      </c>
    </row>
    <row r="32" spans="1:15" s="1" customFormat="1" ht="16.5" thickBot="1" x14ac:dyDescent="0.3">
      <c r="A32" s="4">
        <v>1</v>
      </c>
      <c r="B32" s="5">
        <v>2</v>
      </c>
      <c r="C32" s="5">
        <v>3</v>
      </c>
      <c r="D32" s="5">
        <v>4</v>
      </c>
      <c r="E32" s="5">
        <v>5</v>
      </c>
      <c r="F32" s="5">
        <v>6</v>
      </c>
      <c r="G32" s="5">
        <v>7</v>
      </c>
      <c r="H32" s="5">
        <v>8</v>
      </c>
      <c r="I32" s="5">
        <v>9</v>
      </c>
      <c r="J32" s="5">
        <v>10</v>
      </c>
      <c r="K32" s="5">
        <v>11</v>
      </c>
      <c r="L32" s="5">
        <v>12</v>
      </c>
      <c r="M32" s="5">
        <v>13</v>
      </c>
      <c r="N32" s="5">
        <v>14</v>
      </c>
      <c r="O32" s="5">
        <v>15</v>
      </c>
    </row>
    <row r="33" spans="1:15" s="1" customFormat="1" ht="16.5" customHeight="1" thickBot="1" x14ac:dyDescent="0.3">
      <c r="A33" s="54" t="s">
        <v>154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55"/>
    </row>
    <row r="34" spans="1:15" s="1" customFormat="1" ht="195" customHeight="1" thickBot="1" x14ac:dyDescent="0.3">
      <c r="A34" s="8" t="s">
        <v>140</v>
      </c>
      <c r="B34" s="21" t="s">
        <v>165</v>
      </c>
      <c r="C34" s="5" t="s">
        <v>128</v>
      </c>
      <c r="D34" s="5"/>
      <c r="E34" s="5" t="s">
        <v>166</v>
      </c>
      <c r="F34" s="5"/>
      <c r="G34" s="5" t="s">
        <v>263</v>
      </c>
      <c r="H34" s="5"/>
      <c r="I34" s="5" t="s">
        <v>167</v>
      </c>
      <c r="J34" s="5" t="s">
        <v>45</v>
      </c>
      <c r="K34" s="5" t="s">
        <v>45</v>
      </c>
      <c r="L34" s="9"/>
      <c r="M34" s="9" t="s">
        <v>289</v>
      </c>
      <c r="N34" s="9"/>
      <c r="O34" s="9"/>
    </row>
    <row r="35" spans="1:15" s="1" customFormat="1" ht="60.75" thickBot="1" x14ac:dyDescent="0.3">
      <c r="A35" s="8" t="s">
        <v>89</v>
      </c>
      <c r="B35" s="22" t="s">
        <v>168</v>
      </c>
      <c r="C35" s="9"/>
      <c r="D35" s="5" t="s">
        <v>45</v>
      </c>
      <c r="E35" s="5" t="s">
        <v>45</v>
      </c>
      <c r="F35" s="5" t="s">
        <v>45</v>
      </c>
      <c r="G35" s="5" t="s">
        <v>45</v>
      </c>
      <c r="H35" s="5" t="s">
        <v>45</v>
      </c>
      <c r="I35" s="5" t="s">
        <v>45</v>
      </c>
      <c r="J35" s="24">
        <v>46021</v>
      </c>
      <c r="K35" s="33">
        <v>46108</v>
      </c>
      <c r="L35" s="9"/>
      <c r="M35" s="9"/>
      <c r="N35" s="9" t="s">
        <v>182</v>
      </c>
      <c r="O35" s="9" t="s">
        <v>260</v>
      </c>
    </row>
    <row r="36" spans="1:15" s="1" customFormat="1" ht="63.75" thickBot="1" x14ac:dyDescent="0.3">
      <c r="A36" s="8"/>
      <c r="B36" s="23" t="s">
        <v>169</v>
      </c>
      <c r="C36" s="9"/>
      <c r="D36" s="5" t="s">
        <v>45</v>
      </c>
      <c r="E36" s="5" t="s">
        <v>45</v>
      </c>
      <c r="F36" s="5" t="s">
        <v>45</v>
      </c>
      <c r="G36" s="5" t="s">
        <v>45</v>
      </c>
      <c r="H36" s="5" t="s">
        <v>45</v>
      </c>
      <c r="I36" s="5" t="s">
        <v>45</v>
      </c>
      <c r="J36" s="25">
        <v>46386</v>
      </c>
      <c r="K36" s="34"/>
      <c r="L36" s="25">
        <v>46386</v>
      </c>
      <c r="M36" s="9"/>
      <c r="N36" s="9" t="s">
        <v>184</v>
      </c>
      <c r="O36" s="9" t="s">
        <v>261</v>
      </c>
    </row>
    <row r="37" spans="1:15" s="1" customFormat="1" ht="90.75" thickBot="1" x14ac:dyDescent="0.3">
      <c r="A37" s="8"/>
      <c r="B37" s="23" t="s">
        <v>170</v>
      </c>
      <c r="C37" s="9"/>
      <c r="D37" s="5" t="s">
        <v>45</v>
      </c>
      <c r="E37" s="5" t="s">
        <v>45</v>
      </c>
      <c r="F37" s="5" t="s">
        <v>45</v>
      </c>
      <c r="G37" s="5" t="s">
        <v>45</v>
      </c>
      <c r="H37" s="5" t="s">
        <v>45</v>
      </c>
      <c r="I37" s="5" t="s">
        <v>45</v>
      </c>
      <c r="J37" s="25">
        <v>46386</v>
      </c>
      <c r="K37" s="34"/>
      <c r="L37" s="25">
        <v>46386</v>
      </c>
      <c r="M37" s="9"/>
      <c r="N37" s="9" t="s">
        <v>183</v>
      </c>
      <c r="O37" s="9" t="s">
        <v>261</v>
      </c>
    </row>
    <row r="38" spans="1:15" s="1" customFormat="1" ht="186.75" customHeight="1" thickBot="1" x14ac:dyDescent="0.3">
      <c r="A38" s="8"/>
      <c r="B38" s="21" t="s">
        <v>179</v>
      </c>
      <c r="C38" s="5" t="s">
        <v>128</v>
      </c>
      <c r="D38" s="5"/>
      <c r="E38" s="5" t="s">
        <v>193</v>
      </c>
      <c r="F38" s="5"/>
      <c r="G38" s="5" t="s">
        <v>259</v>
      </c>
      <c r="H38" s="5"/>
      <c r="I38" s="5" t="s">
        <v>193</v>
      </c>
      <c r="J38" s="5" t="s">
        <v>45</v>
      </c>
      <c r="K38" s="5" t="s">
        <v>45</v>
      </c>
      <c r="L38" s="9"/>
      <c r="M38" s="9" t="s">
        <v>257</v>
      </c>
      <c r="N38" s="9"/>
      <c r="O38" s="9"/>
    </row>
    <row r="39" spans="1:15" s="1" customFormat="1" ht="63.75" thickBot="1" x14ac:dyDescent="0.3">
      <c r="A39" s="8"/>
      <c r="B39" s="21" t="s">
        <v>171</v>
      </c>
      <c r="C39" s="5"/>
      <c r="D39" s="5" t="s">
        <v>45</v>
      </c>
      <c r="E39" s="5" t="s">
        <v>45</v>
      </c>
      <c r="F39" s="5" t="s">
        <v>45</v>
      </c>
      <c r="G39" s="5" t="s">
        <v>45</v>
      </c>
      <c r="H39" s="5" t="s">
        <v>45</v>
      </c>
      <c r="I39" s="5" t="s">
        <v>45</v>
      </c>
      <c r="J39" s="24">
        <v>46021</v>
      </c>
      <c r="K39" s="33">
        <v>46108</v>
      </c>
      <c r="L39" s="9"/>
      <c r="M39" s="9"/>
      <c r="N39" s="9" t="s">
        <v>182</v>
      </c>
      <c r="O39" s="9" t="s">
        <v>260</v>
      </c>
    </row>
    <row r="40" spans="1:15" s="1" customFormat="1" ht="63.75" thickBot="1" x14ac:dyDescent="0.3">
      <c r="A40" s="8"/>
      <c r="B40" s="21" t="s">
        <v>172</v>
      </c>
      <c r="C40" s="5"/>
      <c r="D40" s="5" t="s">
        <v>45</v>
      </c>
      <c r="E40" s="5" t="s">
        <v>45</v>
      </c>
      <c r="F40" s="5" t="s">
        <v>45</v>
      </c>
      <c r="G40" s="5" t="s">
        <v>45</v>
      </c>
      <c r="H40" s="5" t="s">
        <v>45</v>
      </c>
      <c r="I40" s="5" t="s">
        <v>45</v>
      </c>
      <c r="J40" s="25">
        <v>46386</v>
      </c>
      <c r="K40" s="34"/>
      <c r="L40" s="25">
        <v>46386</v>
      </c>
      <c r="M40" s="9"/>
      <c r="N40" s="9" t="s">
        <v>184</v>
      </c>
      <c r="O40" s="9" t="s">
        <v>261</v>
      </c>
    </row>
    <row r="41" spans="1:15" s="1" customFormat="1" ht="95.25" thickBot="1" x14ac:dyDescent="0.3">
      <c r="A41" s="8"/>
      <c r="B41" s="21" t="s">
        <v>173</v>
      </c>
      <c r="C41" s="5"/>
      <c r="D41" s="5" t="s">
        <v>45</v>
      </c>
      <c r="E41" s="5" t="s">
        <v>45</v>
      </c>
      <c r="F41" s="5" t="s">
        <v>45</v>
      </c>
      <c r="G41" s="5" t="s">
        <v>45</v>
      </c>
      <c r="H41" s="5" t="s">
        <v>45</v>
      </c>
      <c r="I41" s="5" t="s">
        <v>45</v>
      </c>
      <c r="J41" s="25">
        <v>46386</v>
      </c>
      <c r="K41" s="34"/>
      <c r="L41" s="25">
        <v>46386</v>
      </c>
      <c r="M41" s="9"/>
      <c r="N41" s="9" t="s">
        <v>183</v>
      </c>
      <c r="O41" s="9" t="s">
        <v>261</v>
      </c>
    </row>
    <row r="42" spans="1:15" s="1" customFormat="1" ht="159.75" customHeight="1" thickBot="1" x14ac:dyDescent="0.3">
      <c r="A42" s="8"/>
      <c r="B42" s="21" t="s">
        <v>180</v>
      </c>
      <c r="C42" s="5" t="s">
        <v>194</v>
      </c>
      <c r="D42" s="5"/>
      <c r="E42" s="5" t="s">
        <v>195</v>
      </c>
      <c r="F42" s="5"/>
      <c r="G42" s="5" t="s">
        <v>262</v>
      </c>
      <c r="H42" s="5"/>
      <c r="I42" s="5" t="s">
        <v>195</v>
      </c>
      <c r="J42" s="5" t="s">
        <v>45</v>
      </c>
      <c r="K42" s="5" t="s">
        <v>45</v>
      </c>
      <c r="L42" s="9"/>
      <c r="M42" s="9" t="s">
        <v>258</v>
      </c>
      <c r="N42" s="9"/>
      <c r="O42" s="9"/>
    </row>
    <row r="43" spans="1:15" s="1" customFormat="1" ht="60.75" thickBot="1" x14ac:dyDescent="0.3">
      <c r="A43" s="8"/>
      <c r="B43" s="22" t="s">
        <v>174</v>
      </c>
      <c r="C43" s="9"/>
      <c r="D43" s="5" t="s">
        <v>45</v>
      </c>
      <c r="E43" s="5" t="s">
        <v>45</v>
      </c>
      <c r="F43" s="5" t="s">
        <v>45</v>
      </c>
      <c r="G43" s="5" t="s">
        <v>45</v>
      </c>
      <c r="H43" s="5" t="s">
        <v>45</v>
      </c>
      <c r="I43" s="5" t="s">
        <v>45</v>
      </c>
      <c r="J43" s="24">
        <v>46193</v>
      </c>
      <c r="K43" s="24"/>
      <c r="L43" s="9"/>
      <c r="M43" s="9"/>
      <c r="N43" s="9" t="s">
        <v>182</v>
      </c>
      <c r="O43" s="9" t="s">
        <v>261</v>
      </c>
    </row>
    <row r="44" spans="1:15" s="1" customFormat="1" ht="120.75" thickBot="1" x14ac:dyDescent="0.3">
      <c r="A44" s="8"/>
      <c r="B44" s="23" t="s">
        <v>295</v>
      </c>
      <c r="C44" s="9"/>
      <c r="D44" s="5" t="s">
        <v>45</v>
      </c>
      <c r="E44" s="5" t="s">
        <v>45</v>
      </c>
      <c r="F44" s="5" t="s">
        <v>45</v>
      </c>
      <c r="G44" s="5" t="s">
        <v>45</v>
      </c>
      <c r="H44" s="5" t="s">
        <v>45</v>
      </c>
      <c r="I44" s="5" t="s">
        <v>45</v>
      </c>
      <c r="J44" s="25">
        <v>46203</v>
      </c>
      <c r="K44" s="25"/>
      <c r="L44" s="9"/>
      <c r="M44" s="9"/>
      <c r="N44" s="9" t="s">
        <v>184</v>
      </c>
      <c r="O44" s="9" t="s">
        <v>261</v>
      </c>
    </row>
    <row r="45" spans="1:15" s="1" customFormat="1" ht="128.25" customHeight="1" thickBot="1" x14ac:dyDescent="0.3">
      <c r="A45" s="8"/>
      <c r="B45" s="23" t="s">
        <v>296</v>
      </c>
      <c r="C45" s="9"/>
      <c r="D45" s="53"/>
      <c r="E45" s="53"/>
      <c r="F45" s="53"/>
      <c r="G45" s="53"/>
      <c r="H45" s="53"/>
      <c r="I45" s="53"/>
      <c r="J45" s="24" t="s">
        <v>298</v>
      </c>
      <c r="K45" s="25"/>
      <c r="L45" s="9"/>
      <c r="M45" s="9"/>
      <c r="N45" s="9" t="s">
        <v>184</v>
      </c>
      <c r="O45" s="9" t="s">
        <v>261</v>
      </c>
    </row>
    <row r="46" spans="1:15" s="1" customFormat="1" ht="81.75" customHeight="1" thickBot="1" x14ac:dyDescent="0.3">
      <c r="A46" s="8"/>
      <c r="B46" s="23" t="s">
        <v>297</v>
      </c>
      <c r="C46" s="9"/>
      <c r="D46" s="5" t="s">
        <v>45</v>
      </c>
      <c r="E46" s="5" t="s">
        <v>45</v>
      </c>
      <c r="F46" s="5" t="s">
        <v>45</v>
      </c>
      <c r="G46" s="5" t="s">
        <v>45</v>
      </c>
      <c r="H46" s="5" t="s">
        <v>45</v>
      </c>
      <c r="I46" s="5" t="s">
        <v>45</v>
      </c>
      <c r="J46" s="25">
        <v>46265</v>
      </c>
      <c r="K46" s="25"/>
      <c r="L46" s="9"/>
      <c r="M46" s="9"/>
      <c r="N46" s="9" t="s">
        <v>183</v>
      </c>
      <c r="O46" s="9" t="s">
        <v>261</v>
      </c>
    </row>
    <row r="47" spans="1:15" s="1" customFormat="1" ht="95.25" thickBot="1" x14ac:dyDescent="0.3">
      <c r="A47" s="8"/>
      <c r="B47" s="21" t="s">
        <v>181</v>
      </c>
      <c r="C47" s="5" t="s">
        <v>128</v>
      </c>
      <c r="D47" s="5"/>
      <c r="E47" s="5" t="s">
        <v>196</v>
      </c>
      <c r="F47" s="5"/>
      <c r="G47" s="5" t="s">
        <v>196</v>
      </c>
      <c r="H47" s="5"/>
      <c r="I47" s="5" t="s">
        <v>197</v>
      </c>
      <c r="J47" s="5" t="s">
        <v>45</v>
      </c>
      <c r="K47" s="5" t="s">
        <v>45</v>
      </c>
      <c r="L47" s="9"/>
      <c r="M47" s="9" t="s">
        <v>290</v>
      </c>
      <c r="N47" s="9"/>
      <c r="O47" s="9"/>
    </row>
    <row r="48" spans="1:15" s="1" customFormat="1" ht="75.75" thickBot="1" x14ac:dyDescent="0.3">
      <c r="A48" s="8"/>
      <c r="B48" s="22" t="s">
        <v>299</v>
      </c>
      <c r="C48" s="9"/>
      <c r="D48" s="5" t="s">
        <v>45</v>
      </c>
      <c r="E48" s="5" t="s">
        <v>45</v>
      </c>
      <c r="F48" s="5" t="s">
        <v>45</v>
      </c>
      <c r="G48" s="5" t="s">
        <v>45</v>
      </c>
      <c r="H48" s="5" t="s">
        <v>45</v>
      </c>
      <c r="I48" s="5" t="s">
        <v>45</v>
      </c>
      <c r="J48" s="24">
        <v>46356</v>
      </c>
      <c r="K48" s="24"/>
      <c r="L48" s="9"/>
      <c r="M48" s="9"/>
      <c r="N48" s="9" t="s">
        <v>182</v>
      </c>
      <c r="O48" s="9" t="s">
        <v>261</v>
      </c>
    </row>
    <row r="49" spans="1:15" s="1" customFormat="1" ht="60.75" thickBot="1" x14ac:dyDescent="0.3">
      <c r="A49" s="8"/>
      <c r="B49" s="23" t="s">
        <v>300</v>
      </c>
      <c r="C49" s="9"/>
      <c r="D49" s="5" t="s">
        <v>45</v>
      </c>
      <c r="E49" s="5" t="s">
        <v>45</v>
      </c>
      <c r="F49" s="5" t="s">
        <v>45</v>
      </c>
      <c r="G49" s="5" t="s">
        <v>45</v>
      </c>
      <c r="H49" s="5" t="s">
        <v>45</v>
      </c>
      <c r="I49" s="5" t="s">
        <v>45</v>
      </c>
      <c r="J49" s="25">
        <v>46386</v>
      </c>
      <c r="K49" s="25"/>
      <c r="L49" s="9"/>
      <c r="M49" s="9"/>
      <c r="N49" s="9" t="s">
        <v>183</v>
      </c>
      <c r="O49" s="9" t="s">
        <v>261</v>
      </c>
    </row>
    <row r="50" spans="1:15" s="1" customFormat="1" ht="60.75" thickBot="1" x14ac:dyDescent="0.3">
      <c r="A50" s="8"/>
      <c r="B50" s="23" t="s">
        <v>301</v>
      </c>
      <c r="C50" s="9"/>
      <c r="D50" s="5" t="s">
        <v>45</v>
      </c>
      <c r="E50" s="5" t="s">
        <v>45</v>
      </c>
      <c r="F50" s="5" t="s">
        <v>45</v>
      </c>
      <c r="G50" s="5" t="s">
        <v>45</v>
      </c>
      <c r="H50" s="5" t="s">
        <v>45</v>
      </c>
      <c r="I50" s="5" t="s">
        <v>45</v>
      </c>
      <c r="J50" s="25">
        <v>46386</v>
      </c>
      <c r="K50" s="25"/>
      <c r="L50" s="9"/>
      <c r="M50" s="9"/>
      <c r="N50" s="9" t="s">
        <v>183</v>
      </c>
      <c r="O50" s="9" t="s">
        <v>261</v>
      </c>
    </row>
    <row r="51" spans="1:15" s="1" customFormat="1" ht="16.5" thickBot="1" x14ac:dyDescent="0.3">
      <c r="A51" s="54" t="s">
        <v>160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55"/>
    </row>
    <row r="52" spans="1:15" s="1" customFormat="1" ht="205.5" thickBot="1" x14ac:dyDescent="0.3">
      <c r="A52" s="8"/>
      <c r="B52" s="21" t="s">
        <v>177</v>
      </c>
      <c r="C52" s="5" t="s">
        <v>128</v>
      </c>
      <c r="D52" s="5"/>
      <c r="E52" s="5" t="s">
        <v>193</v>
      </c>
      <c r="F52" s="5"/>
      <c r="G52" s="5" t="s">
        <v>262</v>
      </c>
      <c r="H52" s="5"/>
      <c r="I52" s="5" t="s">
        <v>193</v>
      </c>
      <c r="J52" s="5" t="s">
        <v>45</v>
      </c>
      <c r="K52" s="5" t="s">
        <v>45</v>
      </c>
      <c r="L52" s="9"/>
      <c r="M52" s="9" t="s">
        <v>290</v>
      </c>
      <c r="N52" s="9"/>
      <c r="O52" s="9" t="s">
        <v>292</v>
      </c>
    </row>
    <row r="53" spans="1:15" s="1" customFormat="1" ht="90.75" thickBot="1" x14ac:dyDescent="0.3">
      <c r="A53" s="8"/>
      <c r="B53" s="22" t="s">
        <v>302</v>
      </c>
      <c r="C53" s="9"/>
      <c r="D53" s="5" t="s">
        <v>45</v>
      </c>
      <c r="E53" s="5" t="s">
        <v>45</v>
      </c>
      <c r="F53" s="5" t="s">
        <v>45</v>
      </c>
      <c r="G53" s="5" t="s">
        <v>45</v>
      </c>
      <c r="H53" s="5" t="s">
        <v>45</v>
      </c>
      <c r="I53" s="5" t="s">
        <v>45</v>
      </c>
      <c r="J53" s="24">
        <v>46173</v>
      </c>
      <c r="K53" s="24"/>
      <c r="L53" s="9"/>
      <c r="M53" s="9"/>
      <c r="N53" s="20" t="s">
        <v>304</v>
      </c>
      <c r="O53" s="9" t="s">
        <v>261</v>
      </c>
    </row>
    <row r="54" spans="1:15" s="1" customFormat="1" ht="75.75" thickBot="1" x14ac:dyDescent="0.3">
      <c r="A54" s="8"/>
      <c r="B54" s="23" t="s">
        <v>303</v>
      </c>
      <c r="C54" s="9"/>
      <c r="D54" s="5" t="s">
        <v>45</v>
      </c>
      <c r="E54" s="5" t="s">
        <v>45</v>
      </c>
      <c r="F54" s="5" t="s">
        <v>45</v>
      </c>
      <c r="G54" s="5" t="s">
        <v>45</v>
      </c>
      <c r="H54" s="5" t="s">
        <v>45</v>
      </c>
      <c r="I54" s="5" t="s">
        <v>45</v>
      </c>
      <c r="J54" s="25">
        <v>46203</v>
      </c>
      <c r="K54" s="25"/>
      <c r="L54" s="9"/>
      <c r="M54" s="9"/>
      <c r="N54" s="27" t="s">
        <v>304</v>
      </c>
      <c r="O54" s="9" t="s">
        <v>261</v>
      </c>
    </row>
    <row r="55" spans="1:15" s="1" customFormat="1" ht="126.75" thickBot="1" x14ac:dyDescent="0.3">
      <c r="A55" s="8"/>
      <c r="B55" s="21" t="s">
        <v>178</v>
      </c>
      <c r="C55" s="5" t="s">
        <v>128</v>
      </c>
      <c r="D55" s="5"/>
      <c r="E55" s="5" t="s">
        <v>193</v>
      </c>
      <c r="F55" s="5"/>
      <c r="G55" s="5" t="s">
        <v>262</v>
      </c>
      <c r="H55" s="5"/>
      <c r="I55" s="5" t="s">
        <v>193</v>
      </c>
      <c r="J55" s="5" t="s">
        <v>45</v>
      </c>
      <c r="K55" s="5" t="s">
        <v>45</v>
      </c>
      <c r="L55" s="9"/>
      <c r="M55" s="9" t="s">
        <v>290</v>
      </c>
      <c r="N55" s="9"/>
      <c r="O55" s="9" t="s">
        <v>292</v>
      </c>
    </row>
    <row r="56" spans="1:15" s="1" customFormat="1" ht="120.75" thickBot="1" x14ac:dyDescent="0.3">
      <c r="A56" s="8"/>
      <c r="B56" s="22" t="s">
        <v>305</v>
      </c>
      <c r="C56" s="9"/>
      <c r="D56" s="5" t="s">
        <v>45</v>
      </c>
      <c r="E56" s="5" t="s">
        <v>45</v>
      </c>
      <c r="F56" s="5" t="s">
        <v>45</v>
      </c>
      <c r="G56" s="5" t="s">
        <v>45</v>
      </c>
      <c r="H56" s="5" t="s">
        <v>45</v>
      </c>
      <c r="I56" s="5" t="s">
        <v>45</v>
      </c>
      <c r="J56" s="24">
        <v>46122</v>
      </c>
      <c r="K56" s="24"/>
      <c r="L56" s="9"/>
      <c r="M56" s="9"/>
      <c r="N56" s="20" t="s">
        <v>308</v>
      </c>
      <c r="O56" s="9" t="s">
        <v>261</v>
      </c>
    </row>
    <row r="57" spans="1:15" s="1" customFormat="1" ht="105.75" thickBot="1" x14ac:dyDescent="0.3">
      <c r="A57" s="8"/>
      <c r="B57" s="23" t="s">
        <v>306</v>
      </c>
      <c r="C57" s="9"/>
      <c r="D57" s="5" t="s">
        <v>45</v>
      </c>
      <c r="E57" s="5" t="s">
        <v>45</v>
      </c>
      <c r="F57" s="5" t="s">
        <v>45</v>
      </c>
      <c r="G57" s="5" t="s">
        <v>45</v>
      </c>
      <c r="H57" s="5" t="s">
        <v>45</v>
      </c>
      <c r="I57" s="5" t="s">
        <v>45</v>
      </c>
      <c r="J57" s="25" t="s">
        <v>307</v>
      </c>
      <c r="K57" s="25"/>
      <c r="L57" s="9"/>
      <c r="M57" s="9"/>
      <c r="N57" s="27" t="s">
        <v>309</v>
      </c>
      <c r="O57" s="9" t="s">
        <v>261</v>
      </c>
    </row>
    <row r="58" spans="1:15" s="1" customFormat="1" x14ac:dyDescent="0.25"/>
    <row r="59" spans="1:15" s="1" customFormat="1" ht="18.75" x14ac:dyDescent="0.3">
      <c r="A59" s="64" t="s">
        <v>82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</row>
    <row r="60" spans="1:15" s="1" customFormat="1" ht="15.75" thickBot="1" x14ac:dyDescent="0.3"/>
    <row r="61" spans="1:15" s="1" customFormat="1" ht="37.5" customHeight="1" thickBot="1" x14ac:dyDescent="0.3">
      <c r="A61" s="56" t="s">
        <v>33</v>
      </c>
      <c r="B61" s="71"/>
      <c r="C61" s="71"/>
      <c r="D61" s="71"/>
      <c r="E61" s="71"/>
      <c r="F61" s="71"/>
      <c r="G61" s="57"/>
      <c r="H61" s="54" t="s">
        <v>92</v>
      </c>
      <c r="I61" s="69"/>
      <c r="J61" s="55"/>
      <c r="K61" s="54" t="s">
        <v>34</v>
      </c>
      <c r="L61" s="55"/>
      <c r="M61" s="67" t="s">
        <v>91</v>
      </c>
      <c r="N61" s="56" t="s">
        <v>35</v>
      </c>
      <c r="O61" s="57"/>
    </row>
    <row r="62" spans="1:15" s="1" customFormat="1" ht="55.5" customHeight="1" thickBot="1" x14ac:dyDescent="0.3">
      <c r="A62" s="65"/>
      <c r="B62" s="66"/>
      <c r="C62" s="66"/>
      <c r="D62" s="66"/>
      <c r="E62" s="66"/>
      <c r="F62" s="66"/>
      <c r="G62" s="70"/>
      <c r="H62" s="5" t="s">
        <v>36</v>
      </c>
      <c r="I62" s="5" t="s">
        <v>37</v>
      </c>
      <c r="J62" s="5" t="s">
        <v>38</v>
      </c>
      <c r="K62" s="5" t="s">
        <v>39</v>
      </c>
      <c r="L62" s="5" t="s">
        <v>40</v>
      </c>
      <c r="M62" s="68"/>
      <c r="N62" s="65"/>
      <c r="O62" s="70"/>
    </row>
    <row r="63" spans="1:15" s="1" customFormat="1" ht="16.5" thickBot="1" x14ac:dyDescent="0.3">
      <c r="A63" s="54">
        <v>1</v>
      </c>
      <c r="B63" s="69"/>
      <c r="C63" s="69"/>
      <c r="D63" s="69"/>
      <c r="E63" s="69"/>
      <c r="F63" s="69"/>
      <c r="G63" s="55"/>
      <c r="H63" s="5">
        <v>2</v>
      </c>
      <c r="I63" s="5">
        <v>3</v>
      </c>
      <c r="J63" s="5">
        <v>4</v>
      </c>
      <c r="K63" s="5">
        <v>5</v>
      </c>
      <c r="L63" s="5">
        <v>6</v>
      </c>
      <c r="M63" s="5">
        <v>7</v>
      </c>
      <c r="N63" s="54">
        <v>8</v>
      </c>
      <c r="O63" s="55"/>
    </row>
    <row r="64" spans="1:15" s="1" customFormat="1" ht="36.75" customHeight="1" thickBot="1" x14ac:dyDescent="0.3">
      <c r="A64" s="79" t="s">
        <v>185</v>
      </c>
      <c r="B64" s="80"/>
      <c r="C64" s="80"/>
      <c r="D64" s="80"/>
      <c r="E64" s="80"/>
      <c r="F64" s="80"/>
      <c r="G64" s="81"/>
      <c r="H64" s="36" t="s">
        <v>186</v>
      </c>
      <c r="I64" s="36">
        <f>SUM(I65:I68)</f>
        <v>8028.4</v>
      </c>
      <c r="J64" s="36">
        <f>SUM(J65:J68)</f>
        <v>8028.4</v>
      </c>
      <c r="K64" s="36">
        <f>SUM(K65:K68)</f>
        <v>8028.4</v>
      </c>
      <c r="L64" s="36">
        <f>SUM(L65:L68)</f>
        <v>1970.3301999999999</v>
      </c>
      <c r="M64" s="36">
        <f>L64/I64*100</f>
        <v>24.542003387972695</v>
      </c>
      <c r="N64" s="54"/>
      <c r="O64" s="55"/>
    </row>
    <row r="65" spans="1:15" s="1" customFormat="1" ht="16.5" thickBot="1" x14ac:dyDescent="0.3">
      <c r="A65" s="75" t="s">
        <v>41</v>
      </c>
      <c r="B65" s="76"/>
      <c r="C65" s="76"/>
      <c r="D65" s="76"/>
      <c r="E65" s="76"/>
      <c r="F65" s="76"/>
      <c r="G65" s="77"/>
      <c r="H65" s="35">
        <v>0</v>
      </c>
      <c r="I65" s="35">
        <f>I70+I75+I80+I85+I90+I95</f>
        <v>0</v>
      </c>
      <c r="J65" s="35">
        <f>J70+J75+J80+J85+J90+J95</f>
        <v>0</v>
      </c>
      <c r="K65" s="35">
        <f>K70+K75+K80+K85+K90+K95</f>
        <v>0</v>
      </c>
      <c r="L65" s="35">
        <f>L70+L75+L80+L85+L90+L95</f>
        <v>0</v>
      </c>
      <c r="M65" s="35">
        <v>0</v>
      </c>
      <c r="N65" s="54"/>
      <c r="O65" s="55"/>
    </row>
    <row r="66" spans="1:15" s="1" customFormat="1" ht="16.5" thickBot="1" x14ac:dyDescent="0.3">
      <c r="A66" s="75" t="s">
        <v>42</v>
      </c>
      <c r="B66" s="76"/>
      <c r="C66" s="76"/>
      <c r="D66" s="76"/>
      <c r="E66" s="76"/>
      <c r="F66" s="76"/>
      <c r="G66" s="77"/>
      <c r="H66" s="35">
        <v>0</v>
      </c>
      <c r="I66" s="35">
        <f t="shared" ref="I66:J66" si="0">I71+I76+I81+I86+I91+I96</f>
        <v>0</v>
      </c>
      <c r="J66" s="35">
        <f t="shared" si="0"/>
        <v>0</v>
      </c>
      <c r="K66" s="35">
        <f t="shared" ref="K66:L68" si="1">K71+K76+K81+K86+K91+K96</f>
        <v>0</v>
      </c>
      <c r="L66" s="35">
        <f t="shared" si="1"/>
        <v>0</v>
      </c>
      <c r="M66" s="35">
        <v>0</v>
      </c>
      <c r="N66" s="54"/>
      <c r="O66" s="55"/>
    </row>
    <row r="67" spans="1:15" s="1" customFormat="1" ht="16.5" thickBot="1" x14ac:dyDescent="0.3">
      <c r="A67" s="75" t="s">
        <v>43</v>
      </c>
      <c r="B67" s="76"/>
      <c r="C67" s="76"/>
      <c r="D67" s="76"/>
      <c r="E67" s="76"/>
      <c r="F67" s="76"/>
      <c r="G67" s="77"/>
      <c r="H67" s="35" t="s">
        <v>186</v>
      </c>
      <c r="I67" s="35">
        <f t="shared" ref="I67:J67" si="2">I72+I77+I82+I87+I92+I97</f>
        <v>8028.4</v>
      </c>
      <c r="J67" s="35">
        <f t="shared" si="2"/>
        <v>8028.4</v>
      </c>
      <c r="K67" s="35">
        <f t="shared" si="1"/>
        <v>8028.4</v>
      </c>
      <c r="L67" s="35">
        <f t="shared" si="1"/>
        <v>1970.3301999999999</v>
      </c>
      <c r="M67" s="35">
        <f t="shared" ref="M67:M87" si="3">L67/I67*100</f>
        <v>24.542003387972695</v>
      </c>
      <c r="N67" s="54"/>
      <c r="O67" s="55"/>
    </row>
    <row r="68" spans="1:15" s="1" customFormat="1" ht="16.5" thickBot="1" x14ac:dyDescent="0.3">
      <c r="A68" s="75" t="s">
        <v>44</v>
      </c>
      <c r="B68" s="76"/>
      <c r="C68" s="76"/>
      <c r="D68" s="76"/>
      <c r="E68" s="76"/>
      <c r="F68" s="76"/>
      <c r="G68" s="77"/>
      <c r="H68" s="35">
        <v>0</v>
      </c>
      <c r="I68" s="35">
        <f t="shared" ref="I68:J68" si="4">I73+I78+I83+I88+I93+I98</f>
        <v>0</v>
      </c>
      <c r="J68" s="35">
        <f t="shared" si="4"/>
        <v>0</v>
      </c>
      <c r="K68" s="35">
        <f t="shared" si="1"/>
        <v>0</v>
      </c>
      <c r="L68" s="35">
        <f t="shared" si="1"/>
        <v>0</v>
      </c>
      <c r="M68" s="35">
        <v>0</v>
      </c>
      <c r="N68" s="54"/>
      <c r="O68" s="55"/>
    </row>
    <row r="69" spans="1:15" s="1" customFormat="1" ht="52.5" customHeight="1" thickBot="1" x14ac:dyDescent="0.3">
      <c r="A69" s="79" t="s">
        <v>165</v>
      </c>
      <c r="B69" s="80"/>
      <c r="C69" s="80"/>
      <c r="D69" s="80"/>
      <c r="E69" s="80"/>
      <c r="F69" s="80"/>
      <c r="G69" s="81"/>
      <c r="H69" s="36" t="s">
        <v>187</v>
      </c>
      <c r="I69" s="36">
        <f>SUM(I70:I73)</f>
        <v>3501.4</v>
      </c>
      <c r="J69" s="36">
        <f>SUM(J70:J73)</f>
        <v>3501.4</v>
      </c>
      <c r="K69" s="36">
        <f>SUM(K70:K73)</f>
        <v>3478.9</v>
      </c>
      <c r="L69" s="36">
        <f>SUM(L70:L73)</f>
        <v>806.24469999999997</v>
      </c>
      <c r="M69" s="36">
        <f t="shared" si="3"/>
        <v>23.026352316216368</v>
      </c>
      <c r="N69" s="16"/>
      <c r="O69" s="3"/>
    </row>
    <row r="70" spans="1:15" s="1" customFormat="1" ht="16.5" thickBot="1" x14ac:dyDescent="0.3">
      <c r="A70" s="75" t="s">
        <v>41</v>
      </c>
      <c r="B70" s="76"/>
      <c r="C70" s="76"/>
      <c r="D70" s="76"/>
      <c r="E70" s="76"/>
      <c r="F70" s="76"/>
      <c r="G70" s="77"/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16"/>
      <c r="O70" s="3"/>
    </row>
    <row r="71" spans="1:15" s="1" customFormat="1" ht="16.5" thickBot="1" x14ac:dyDescent="0.3">
      <c r="A71" s="75" t="s">
        <v>42</v>
      </c>
      <c r="B71" s="76"/>
      <c r="C71" s="76"/>
      <c r="D71" s="76"/>
      <c r="E71" s="76"/>
      <c r="F71" s="76"/>
      <c r="G71" s="77"/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16"/>
      <c r="O71" s="3"/>
    </row>
    <row r="72" spans="1:15" s="1" customFormat="1" ht="16.5" thickBot="1" x14ac:dyDescent="0.3">
      <c r="A72" s="75" t="s">
        <v>43</v>
      </c>
      <c r="B72" s="76"/>
      <c r="C72" s="76"/>
      <c r="D72" s="76"/>
      <c r="E72" s="76"/>
      <c r="F72" s="76"/>
      <c r="G72" s="77"/>
      <c r="H72" s="35" t="s">
        <v>187</v>
      </c>
      <c r="I72" s="35">
        <v>3501.4</v>
      </c>
      <c r="J72" s="35">
        <v>3501.4</v>
      </c>
      <c r="K72" s="35">
        <v>3478.9</v>
      </c>
      <c r="L72" s="35">
        <v>806.24469999999997</v>
      </c>
      <c r="M72" s="35">
        <f t="shared" si="3"/>
        <v>23.026352316216368</v>
      </c>
      <c r="N72" s="16"/>
      <c r="O72" s="3"/>
    </row>
    <row r="73" spans="1:15" s="1" customFormat="1" ht="16.5" thickBot="1" x14ac:dyDescent="0.3">
      <c r="A73" s="75" t="s">
        <v>44</v>
      </c>
      <c r="B73" s="76"/>
      <c r="C73" s="76"/>
      <c r="D73" s="76"/>
      <c r="E73" s="76"/>
      <c r="F73" s="76"/>
      <c r="G73" s="77"/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16"/>
      <c r="O73" s="3"/>
    </row>
    <row r="74" spans="1:15" s="1" customFormat="1" ht="51.75" customHeight="1" thickBot="1" x14ac:dyDescent="0.3">
      <c r="A74" s="79" t="s">
        <v>189</v>
      </c>
      <c r="B74" s="80"/>
      <c r="C74" s="80"/>
      <c r="D74" s="80"/>
      <c r="E74" s="80"/>
      <c r="F74" s="80"/>
      <c r="G74" s="81"/>
      <c r="H74" s="36" t="s">
        <v>188</v>
      </c>
      <c r="I74" s="36">
        <f>SUM(I75:I78)</f>
        <v>3654.1</v>
      </c>
      <c r="J74" s="36">
        <f>SUM(J75:J78)</f>
        <v>3654.1</v>
      </c>
      <c r="K74" s="36">
        <f>SUM(K75:K78)</f>
        <v>3654.1</v>
      </c>
      <c r="L74" s="36">
        <f>SUM(L75:L78)</f>
        <v>1161.8363999999999</v>
      </c>
      <c r="M74" s="36">
        <f t="shared" si="3"/>
        <v>31.795418844585534</v>
      </c>
      <c r="N74" s="16"/>
      <c r="O74" s="3"/>
    </row>
    <row r="75" spans="1:15" s="1" customFormat="1" ht="16.5" thickBot="1" x14ac:dyDescent="0.3">
      <c r="A75" s="75" t="s">
        <v>41</v>
      </c>
      <c r="B75" s="76"/>
      <c r="C75" s="76"/>
      <c r="D75" s="76"/>
      <c r="E75" s="76"/>
      <c r="F75" s="76"/>
      <c r="G75" s="77"/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16"/>
      <c r="O75" s="3"/>
    </row>
    <row r="76" spans="1:15" s="1" customFormat="1" ht="16.5" thickBot="1" x14ac:dyDescent="0.3">
      <c r="A76" s="75" t="s">
        <v>42</v>
      </c>
      <c r="B76" s="76"/>
      <c r="C76" s="76"/>
      <c r="D76" s="76"/>
      <c r="E76" s="76"/>
      <c r="F76" s="76"/>
      <c r="G76" s="77"/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16"/>
      <c r="O76" s="3"/>
    </row>
    <row r="77" spans="1:15" s="1" customFormat="1" ht="16.5" thickBot="1" x14ac:dyDescent="0.3">
      <c r="A77" s="75" t="s">
        <v>43</v>
      </c>
      <c r="B77" s="76"/>
      <c r="C77" s="76"/>
      <c r="D77" s="76"/>
      <c r="E77" s="76"/>
      <c r="F77" s="76"/>
      <c r="G77" s="77"/>
      <c r="H77" s="35" t="s">
        <v>188</v>
      </c>
      <c r="I77" s="35">
        <v>3654.1</v>
      </c>
      <c r="J77" s="35">
        <v>3654.1</v>
      </c>
      <c r="K77" s="35">
        <v>3654.1</v>
      </c>
      <c r="L77" s="35">
        <v>1161.8363999999999</v>
      </c>
      <c r="M77" s="35">
        <f t="shared" si="3"/>
        <v>31.795418844585534</v>
      </c>
      <c r="N77" s="16"/>
      <c r="O77" s="3"/>
    </row>
    <row r="78" spans="1:15" s="1" customFormat="1" ht="16.5" thickBot="1" x14ac:dyDescent="0.3">
      <c r="A78" s="75" t="s">
        <v>44</v>
      </c>
      <c r="B78" s="76"/>
      <c r="C78" s="76"/>
      <c r="D78" s="76"/>
      <c r="E78" s="76"/>
      <c r="F78" s="76"/>
      <c r="G78" s="77"/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16"/>
      <c r="O78" s="3"/>
    </row>
    <row r="79" spans="1:15" s="1" customFormat="1" ht="42.75" customHeight="1" thickBot="1" x14ac:dyDescent="0.3">
      <c r="A79" s="79" t="s">
        <v>190</v>
      </c>
      <c r="B79" s="80"/>
      <c r="C79" s="80"/>
      <c r="D79" s="80"/>
      <c r="E79" s="80"/>
      <c r="F79" s="80"/>
      <c r="G79" s="81"/>
      <c r="H79" s="36">
        <v>732.9</v>
      </c>
      <c r="I79" s="36">
        <f>SUM(I80:I83)</f>
        <v>732.9</v>
      </c>
      <c r="J79" s="36">
        <f>SUM(J80:J83)</f>
        <v>732.9</v>
      </c>
      <c r="K79" s="36">
        <f>SUM(K80:K83)</f>
        <v>732.9</v>
      </c>
      <c r="L79" s="36">
        <f>SUM(L80:L83)</f>
        <v>0</v>
      </c>
      <c r="M79" s="36">
        <f t="shared" si="3"/>
        <v>0</v>
      </c>
      <c r="N79" s="16"/>
      <c r="O79" s="3"/>
    </row>
    <row r="80" spans="1:15" s="1" customFormat="1" ht="16.5" thickBot="1" x14ac:dyDescent="0.3">
      <c r="A80" s="75" t="s">
        <v>41</v>
      </c>
      <c r="B80" s="76"/>
      <c r="C80" s="76"/>
      <c r="D80" s="76"/>
      <c r="E80" s="76"/>
      <c r="F80" s="76"/>
      <c r="G80" s="77"/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16"/>
      <c r="O80" s="3"/>
    </row>
    <row r="81" spans="1:15" s="1" customFormat="1" ht="16.5" thickBot="1" x14ac:dyDescent="0.3">
      <c r="A81" s="75" t="s">
        <v>42</v>
      </c>
      <c r="B81" s="76"/>
      <c r="C81" s="76"/>
      <c r="D81" s="76"/>
      <c r="E81" s="76"/>
      <c r="F81" s="76"/>
      <c r="G81" s="77"/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16"/>
      <c r="O81" s="3"/>
    </row>
    <row r="82" spans="1:15" s="1" customFormat="1" ht="16.5" thickBot="1" x14ac:dyDescent="0.3">
      <c r="A82" s="75" t="s">
        <v>43</v>
      </c>
      <c r="B82" s="76"/>
      <c r="C82" s="76"/>
      <c r="D82" s="76"/>
      <c r="E82" s="76"/>
      <c r="F82" s="76"/>
      <c r="G82" s="77"/>
      <c r="H82" s="35">
        <v>732.9</v>
      </c>
      <c r="I82" s="35">
        <v>732.9</v>
      </c>
      <c r="J82" s="35">
        <v>732.9</v>
      </c>
      <c r="K82" s="35">
        <v>732.9</v>
      </c>
      <c r="L82" s="35">
        <v>0</v>
      </c>
      <c r="M82" s="35">
        <f t="shared" si="3"/>
        <v>0</v>
      </c>
      <c r="N82" s="16"/>
      <c r="O82" s="3"/>
    </row>
    <row r="83" spans="1:15" s="1" customFormat="1" ht="16.5" thickBot="1" x14ac:dyDescent="0.3">
      <c r="A83" s="75" t="s">
        <v>44</v>
      </c>
      <c r="B83" s="76"/>
      <c r="C83" s="76"/>
      <c r="D83" s="76"/>
      <c r="E83" s="76"/>
      <c r="F83" s="76"/>
      <c r="G83" s="77"/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16"/>
      <c r="O83" s="3"/>
    </row>
    <row r="84" spans="1:15" s="1" customFormat="1" ht="24.75" customHeight="1" thickBot="1" x14ac:dyDescent="0.3">
      <c r="A84" s="79" t="s">
        <v>191</v>
      </c>
      <c r="B84" s="80"/>
      <c r="C84" s="80"/>
      <c r="D84" s="80"/>
      <c r="E84" s="80"/>
      <c r="F84" s="80"/>
      <c r="G84" s="81"/>
      <c r="H84" s="36">
        <v>140</v>
      </c>
      <c r="I84" s="36">
        <f>SUM(I85:I88)</f>
        <v>140</v>
      </c>
      <c r="J84" s="36">
        <f>SUM(J85:J88)</f>
        <v>140</v>
      </c>
      <c r="K84" s="36">
        <f>SUM(K85:K88)</f>
        <v>162.5</v>
      </c>
      <c r="L84" s="36">
        <f>SUM(L85:L88)</f>
        <v>2.2490999999999999</v>
      </c>
      <c r="M84" s="36">
        <f t="shared" si="3"/>
        <v>1.6065</v>
      </c>
      <c r="N84" s="16"/>
      <c r="O84" s="3"/>
    </row>
    <row r="85" spans="1:15" s="1" customFormat="1" ht="16.5" thickBot="1" x14ac:dyDescent="0.3">
      <c r="A85" s="75" t="s">
        <v>41</v>
      </c>
      <c r="B85" s="76"/>
      <c r="C85" s="76"/>
      <c r="D85" s="76"/>
      <c r="E85" s="76"/>
      <c r="F85" s="76"/>
      <c r="G85" s="77"/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16"/>
      <c r="O85" s="3"/>
    </row>
    <row r="86" spans="1:15" s="1" customFormat="1" ht="16.5" thickBot="1" x14ac:dyDescent="0.3">
      <c r="A86" s="75" t="s">
        <v>42</v>
      </c>
      <c r="B86" s="76"/>
      <c r="C86" s="76"/>
      <c r="D86" s="76"/>
      <c r="E86" s="76"/>
      <c r="F86" s="76"/>
      <c r="G86" s="77"/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16"/>
      <c r="O86" s="3"/>
    </row>
    <row r="87" spans="1:15" s="1" customFormat="1" ht="16.5" thickBot="1" x14ac:dyDescent="0.3">
      <c r="A87" s="75" t="s">
        <v>43</v>
      </c>
      <c r="B87" s="76"/>
      <c r="C87" s="76"/>
      <c r="D87" s="76"/>
      <c r="E87" s="76"/>
      <c r="F87" s="76"/>
      <c r="G87" s="77"/>
      <c r="H87" s="35">
        <v>140</v>
      </c>
      <c r="I87" s="35">
        <v>140</v>
      </c>
      <c r="J87" s="35">
        <v>140</v>
      </c>
      <c r="K87" s="35">
        <v>162.5</v>
      </c>
      <c r="L87" s="35">
        <v>2.2490999999999999</v>
      </c>
      <c r="M87" s="35">
        <f t="shared" si="3"/>
        <v>1.6065</v>
      </c>
      <c r="N87" s="16"/>
      <c r="O87" s="3"/>
    </row>
    <row r="88" spans="1:15" s="1" customFormat="1" ht="16.5" thickBot="1" x14ac:dyDescent="0.3">
      <c r="A88" s="75" t="s">
        <v>44</v>
      </c>
      <c r="B88" s="76"/>
      <c r="C88" s="76"/>
      <c r="D88" s="76"/>
      <c r="E88" s="76"/>
      <c r="F88" s="76"/>
      <c r="G88" s="77"/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16"/>
      <c r="O88" s="3"/>
    </row>
    <row r="89" spans="1:15" s="1" customFormat="1" ht="52.5" customHeight="1" thickBot="1" x14ac:dyDescent="0.3">
      <c r="A89" s="79" t="s">
        <v>177</v>
      </c>
      <c r="B89" s="80"/>
      <c r="C89" s="80"/>
      <c r="D89" s="80"/>
      <c r="E89" s="80"/>
      <c r="F89" s="80"/>
      <c r="G89" s="81"/>
      <c r="H89" s="36">
        <v>0</v>
      </c>
      <c r="I89" s="36">
        <f>SUM(I90:I93)</f>
        <v>0</v>
      </c>
      <c r="J89" s="36">
        <f>SUM(J90:J93)</f>
        <v>0</v>
      </c>
      <c r="K89" s="36">
        <f>SUM(K90:K93)</f>
        <v>0</v>
      </c>
      <c r="L89" s="36">
        <f>SUM(L90:L93)</f>
        <v>0</v>
      </c>
      <c r="M89" s="36">
        <v>0</v>
      </c>
      <c r="N89" s="16"/>
      <c r="O89" s="3"/>
    </row>
    <row r="90" spans="1:15" s="1" customFormat="1" ht="16.5" thickBot="1" x14ac:dyDescent="0.3">
      <c r="A90" s="75" t="s">
        <v>41</v>
      </c>
      <c r="B90" s="76"/>
      <c r="C90" s="76"/>
      <c r="D90" s="76"/>
      <c r="E90" s="76"/>
      <c r="F90" s="76"/>
      <c r="G90" s="77"/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16"/>
      <c r="O90" s="3"/>
    </row>
    <row r="91" spans="1:15" s="1" customFormat="1" ht="16.5" thickBot="1" x14ac:dyDescent="0.3">
      <c r="A91" s="75" t="s">
        <v>42</v>
      </c>
      <c r="B91" s="76"/>
      <c r="C91" s="76"/>
      <c r="D91" s="76"/>
      <c r="E91" s="76"/>
      <c r="F91" s="76"/>
      <c r="G91" s="77"/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16"/>
      <c r="O91" s="3"/>
    </row>
    <row r="92" spans="1:15" s="1" customFormat="1" ht="16.5" thickBot="1" x14ac:dyDescent="0.3">
      <c r="A92" s="75" t="s">
        <v>43</v>
      </c>
      <c r="B92" s="76"/>
      <c r="C92" s="76"/>
      <c r="D92" s="76"/>
      <c r="E92" s="76"/>
      <c r="F92" s="76"/>
      <c r="G92" s="77"/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16"/>
      <c r="O92" s="3"/>
    </row>
    <row r="93" spans="1:15" s="1" customFormat="1" ht="16.5" thickBot="1" x14ac:dyDescent="0.3">
      <c r="A93" s="75" t="s">
        <v>44</v>
      </c>
      <c r="B93" s="76"/>
      <c r="C93" s="76"/>
      <c r="D93" s="76"/>
      <c r="E93" s="76"/>
      <c r="F93" s="76"/>
      <c r="G93" s="77"/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16"/>
      <c r="O93" s="3"/>
    </row>
    <row r="94" spans="1:15" s="1" customFormat="1" ht="38.25" customHeight="1" thickBot="1" x14ac:dyDescent="0.3">
      <c r="A94" s="79" t="s">
        <v>178</v>
      </c>
      <c r="B94" s="80"/>
      <c r="C94" s="80"/>
      <c r="D94" s="80"/>
      <c r="E94" s="80"/>
      <c r="F94" s="80"/>
      <c r="G94" s="81"/>
      <c r="H94" s="36">
        <v>0</v>
      </c>
      <c r="I94" s="36">
        <f>SUM(I95:I98)</f>
        <v>0</v>
      </c>
      <c r="J94" s="36">
        <f>SUM(J95:J98)</f>
        <v>0</v>
      </c>
      <c r="K94" s="36">
        <f>SUM(K95:K98)</f>
        <v>0</v>
      </c>
      <c r="L94" s="36">
        <f>SUM(L95:L98)</f>
        <v>0</v>
      </c>
      <c r="M94" s="36">
        <v>0</v>
      </c>
      <c r="N94" s="16"/>
      <c r="O94" s="3"/>
    </row>
    <row r="95" spans="1:15" s="1" customFormat="1" ht="16.5" thickBot="1" x14ac:dyDescent="0.3">
      <c r="A95" s="75" t="s">
        <v>41</v>
      </c>
      <c r="B95" s="76"/>
      <c r="C95" s="76"/>
      <c r="D95" s="76"/>
      <c r="E95" s="76"/>
      <c r="F95" s="76"/>
      <c r="G95" s="77"/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16"/>
      <c r="O95" s="3"/>
    </row>
    <row r="96" spans="1:15" s="1" customFormat="1" ht="16.5" thickBot="1" x14ac:dyDescent="0.3">
      <c r="A96" s="75" t="s">
        <v>42</v>
      </c>
      <c r="B96" s="76"/>
      <c r="C96" s="76"/>
      <c r="D96" s="76"/>
      <c r="E96" s="76"/>
      <c r="F96" s="76"/>
      <c r="G96" s="77"/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16"/>
      <c r="O96" s="3"/>
    </row>
    <row r="97" spans="1:15" s="1" customFormat="1" ht="16.5" thickBot="1" x14ac:dyDescent="0.3">
      <c r="A97" s="75" t="s">
        <v>43</v>
      </c>
      <c r="B97" s="76"/>
      <c r="C97" s="76"/>
      <c r="D97" s="76"/>
      <c r="E97" s="76"/>
      <c r="F97" s="76"/>
      <c r="G97" s="77"/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16"/>
      <c r="O97" s="3"/>
    </row>
    <row r="98" spans="1:15" s="1" customFormat="1" ht="16.5" thickBot="1" x14ac:dyDescent="0.3">
      <c r="A98" s="75" t="s">
        <v>44</v>
      </c>
      <c r="B98" s="76"/>
      <c r="C98" s="76"/>
      <c r="D98" s="76"/>
      <c r="E98" s="76"/>
      <c r="F98" s="76"/>
      <c r="G98" s="77"/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16"/>
      <c r="O98" s="3"/>
    </row>
    <row r="99" spans="1:15" s="1" customFormat="1" ht="23.25" x14ac:dyDescent="0.25">
      <c r="A99" s="14"/>
    </row>
    <row r="100" spans="1:15" s="1" customFormat="1" x14ac:dyDescent="0.25"/>
    <row r="101" spans="1:15" s="1" customFormat="1" ht="18.75" x14ac:dyDescent="0.3">
      <c r="A101" s="64" t="s">
        <v>86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</row>
    <row r="102" spans="1:15" s="1" customFormat="1" ht="15.75" thickBot="1" x14ac:dyDescent="0.3"/>
    <row r="103" spans="1:15" s="1" customFormat="1" ht="53.25" customHeight="1" thickBot="1" x14ac:dyDescent="0.3">
      <c r="A103" s="2" t="s">
        <v>18</v>
      </c>
      <c r="B103" s="54" t="s">
        <v>1</v>
      </c>
      <c r="C103" s="55"/>
      <c r="D103" s="54" t="s">
        <v>46</v>
      </c>
      <c r="E103" s="55"/>
      <c r="F103" s="54" t="s">
        <v>47</v>
      </c>
      <c r="G103" s="55"/>
      <c r="H103" s="54" t="s">
        <v>48</v>
      </c>
      <c r="I103" s="55"/>
      <c r="J103" s="54" t="s">
        <v>49</v>
      </c>
      <c r="K103" s="55"/>
      <c r="L103" s="54" t="s">
        <v>50</v>
      </c>
      <c r="M103" s="55"/>
      <c r="N103" s="54" t="s">
        <v>51</v>
      </c>
      <c r="O103" s="55"/>
    </row>
    <row r="104" spans="1:15" s="1" customFormat="1" ht="16.5" thickBot="1" x14ac:dyDescent="0.3">
      <c r="A104" s="61" t="s">
        <v>192</v>
      </c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3"/>
    </row>
  </sheetData>
  <mergeCells count="85">
    <mergeCell ref="A104:O104"/>
    <mergeCell ref="A96:G96"/>
    <mergeCell ref="A97:G97"/>
    <mergeCell ref="A98:G98"/>
    <mergeCell ref="A90:G90"/>
    <mergeCell ref="A91:G91"/>
    <mergeCell ref="A92:G92"/>
    <mergeCell ref="A93:G93"/>
    <mergeCell ref="A94:G94"/>
    <mergeCell ref="A95:G95"/>
    <mergeCell ref="A101:O101"/>
    <mergeCell ref="H103:I103"/>
    <mergeCell ref="J103:K103"/>
    <mergeCell ref="L103:M103"/>
    <mergeCell ref="N103:O103"/>
    <mergeCell ref="A70:G70"/>
    <mergeCell ref="A71:G71"/>
    <mergeCell ref="A72:G72"/>
    <mergeCell ref="A89:G89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A87:G87"/>
    <mergeCell ref="A88:G88"/>
    <mergeCell ref="A73:G73"/>
    <mergeCell ref="A27:O27"/>
    <mergeCell ref="A33:O33"/>
    <mergeCell ref="A24:A25"/>
    <mergeCell ref="B24:B25"/>
    <mergeCell ref="C24:C25"/>
    <mergeCell ref="D24:N24"/>
    <mergeCell ref="A29:O29"/>
    <mergeCell ref="A59:O59"/>
    <mergeCell ref="N67:O67"/>
    <mergeCell ref="N68:O68"/>
    <mergeCell ref="A66:G66"/>
    <mergeCell ref="A67:G67"/>
    <mergeCell ref="A68:G68"/>
    <mergeCell ref="A51:O51"/>
    <mergeCell ref="A69:G69"/>
    <mergeCell ref="A1:O1"/>
    <mergeCell ref="A2:O2"/>
    <mergeCell ref="A3:O3"/>
    <mergeCell ref="A4:O4"/>
    <mergeCell ref="O24:O25"/>
    <mergeCell ref="A20:O20"/>
    <mergeCell ref="A6:O6"/>
    <mergeCell ref="A16:O16"/>
    <mergeCell ref="A22:O22"/>
    <mergeCell ref="C18:D18"/>
    <mergeCell ref="C19:D19"/>
    <mergeCell ref="C8:D8"/>
    <mergeCell ref="C9:D9"/>
    <mergeCell ref="C11:D11"/>
    <mergeCell ref="C12:D12"/>
    <mergeCell ref="C14:D14"/>
    <mergeCell ref="C10:O10"/>
    <mergeCell ref="C13:O13"/>
    <mergeCell ref="N65:O65"/>
    <mergeCell ref="N66:O66"/>
    <mergeCell ref="K18:L18"/>
    <mergeCell ref="K19:L19"/>
    <mergeCell ref="A61:G62"/>
    <mergeCell ref="H61:J61"/>
    <mergeCell ref="K61:L61"/>
    <mergeCell ref="M61:M62"/>
    <mergeCell ref="N61:O62"/>
    <mergeCell ref="A63:G63"/>
    <mergeCell ref="N63:O63"/>
    <mergeCell ref="A64:G64"/>
    <mergeCell ref="N64:O64"/>
    <mergeCell ref="A65:G65"/>
    <mergeCell ref="A74:G74"/>
    <mergeCell ref="A75:G75"/>
    <mergeCell ref="A76:G76"/>
    <mergeCell ref="A77:G77"/>
    <mergeCell ref="B103:C103"/>
    <mergeCell ref="D103:E103"/>
    <mergeCell ref="F103:G103"/>
  </mergeCells>
  <pageMargins left="0.31496062992125984" right="0.31496062992125984" top="0" bottom="0" header="0.31496062992125984" footer="0.31496062992125984"/>
  <pageSetup paperSize="9" scale="51" fitToHeight="0" orientation="landscape" verticalDpi="0" r:id="rId1"/>
  <rowBreaks count="3" manualBreakCount="3">
    <brk id="27" max="16383" man="1"/>
    <brk id="50" max="16383" man="1"/>
    <brk id="6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9"/>
  <sheetViews>
    <sheetView tabSelected="1" view="pageBreakPreview" topLeftCell="A60" zoomScale="60" zoomScaleNormal="80" workbookViewId="0">
      <selection activeCell="T74" sqref="T74"/>
    </sheetView>
  </sheetViews>
  <sheetFormatPr defaultRowHeight="15" outlineLevelRow="1" x14ac:dyDescent="0.25"/>
  <cols>
    <col min="1" max="1" width="5.42578125" customWidth="1"/>
    <col min="2" max="2" width="29.5703125" customWidth="1"/>
    <col min="3" max="3" width="16.5703125" customWidth="1"/>
    <col min="4" max="4" width="15.85546875" customWidth="1"/>
    <col min="5" max="5" width="14.5703125" customWidth="1"/>
    <col min="6" max="6" width="16.140625" customWidth="1"/>
    <col min="7" max="7" width="15.5703125" customWidth="1"/>
    <col min="8" max="10" width="14.5703125" customWidth="1"/>
    <col min="11" max="11" width="24.28515625" customWidth="1"/>
    <col min="12" max="12" width="18" customWidth="1"/>
    <col min="13" max="13" width="30.42578125" customWidth="1"/>
    <col min="14" max="14" width="20.7109375" customWidth="1"/>
    <col min="15" max="15" width="19.5703125" customWidth="1"/>
  </cols>
  <sheetData>
    <row r="1" spans="1:15" s="1" customFormat="1" ht="18.75" x14ac:dyDescent="0.3">
      <c r="A1" s="64" t="s">
        <v>65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s="1" customFormat="1" ht="18.75" x14ac:dyDescent="0.3">
      <c r="A2" s="64" t="s">
        <v>94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s="1" customFormat="1" ht="18.75" x14ac:dyDescent="0.3">
      <c r="A3" s="64" t="s">
        <v>95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s="1" customFormat="1" ht="18.75" x14ac:dyDescent="0.3">
      <c r="A4" s="64" t="s">
        <v>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s="1" customFormat="1" ht="18.75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s="1" customFormat="1" ht="18.75" x14ac:dyDescent="0.3">
      <c r="A6" s="64" t="s">
        <v>77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s="1" customFormat="1" ht="15.75" thickBot="1" x14ac:dyDescent="0.3"/>
    <row r="8" spans="1:15" s="1" customFormat="1" ht="79.5" thickBot="1" x14ac:dyDescent="0.3">
      <c r="A8" s="2" t="s">
        <v>18</v>
      </c>
      <c r="B8" s="3" t="s">
        <v>13</v>
      </c>
      <c r="C8" s="54" t="s">
        <v>78</v>
      </c>
      <c r="D8" s="55"/>
      <c r="E8" s="3" t="s">
        <v>5</v>
      </c>
      <c r="F8" s="3" t="s">
        <v>4</v>
      </c>
      <c r="G8" s="3" t="s">
        <v>53</v>
      </c>
      <c r="H8" s="3" t="s">
        <v>55</v>
      </c>
      <c r="I8" s="3" t="s">
        <v>7</v>
      </c>
      <c r="J8" s="3" t="s">
        <v>8</v>
      </c>
      <c r="K8" s="3" t="s">
        <v>2</v>
      </c>
      <c r="L8" s="3" t="s">
        <v>9</v>
      </c>
      <c r="M8" s="3" t="s">
        <v>11</v>
      </c>
      <c r="N8" s="3" t="s">
        <v>10</v>
      </c>
      <c r="O8" s="3" t="s">
        <v>12</v>
      </c>
    </row>
    <row r="9" spans="1:15" s="1" customFormat="1" ht="16.5" thickBot="1" x14ac:dyDescent="0.3">
      <c r="A9" s="4">
        <v>1</v>
      </c>
      <c r="B9" s="5">
        <v>2</v>
      </c>
      <c r="C9" s="54">
        <v>3</v>
      </c>
      <c r="D9" s="55"/>
      <c r="E9" s="5">
        <v>4</v>
      </c>
      <c r="F9" s="5">
        <v>5</v>
      </c>
      <c r="G9" s="5">
        <v>6</v>
      </c>
      <c r="H9" s="5">
        <v>7</v>
      </c>
      <c r="I9" s="5">
        <v>8</v>
      </c>
      <c r="J9" s="5">
        <v>9</v>
      </c>
      <c r="K9" s="5">
        <v>10</v>
      </c>
      <c r="L9" s="5">
        <v>11</v>
      </c>
      <c r="M9" s="5">
        <v>12</v>
      </c>
      <c r="N9" s="5">
        <v>13</v>
      </c>
      <c r="O9" s="5">
        <v>14</v>
      </c>
    </row>
    <row r="10" spans="1:15" s="1" customFormat="1" ht="37.5" customHeight="1" thickBot="1" x14ac:dyDescent="0.3">
      <c r="A10" s="8" t="s">
        <v>3</v>
      </c>
      <c r="B10" s="9"/>
      <c r="C10" s="82" t="s">
        <v>199</v>
      </c>
      <c r="D10" s="83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7"/>
    </row>
    <row r="11" spans="1:15" s="1" customFormat="1" ht="137.25" customHeight="1" thickBot="1" x14ac:dyDescent="0.3">
      <c r="A11" s="8" t="s">
        <v>58</v>
      </c>
      <c r="B11" s="9"/>
      <c r="C11" s="54" t="s">
        <v>200</v>
      </c>
      <c r="D11" s="55"/>
      <c r="E11" s="26" t="s">
        <v>156</v>
      </c>
      <c r="F11" s="18" t="s">
        <v>117</v>
      </c>
      <c r="G11" s="18" t="s">
        <v>201</v>
      </c>
      <c r="H11" s="9"/>
      <c r="I11" s="5" t="s">
        <v>216</v>
      </c>
      <c r="J11" s="5"/>
      <c r="K11" s="5" t="s">
        <v>283</v>
      </c>
      <c r="L11" s="5" t="s">
        <v>193</v>
      </c>
      <c r="M11" s="9"/>
      <c r="N11" s="9"/>
      <c r="O11" s="9"/>
    </row>
    <row r="12" spans="1:15" s="1" customFormat="1" ht="99.75" customHeight="1" thickBot="1" x14ac:dyDescent="0.3">
      <c r="A12" s="8" t="s">
        <v>157</v>
      </c>
      <c r="B12" s="9"/>
      <c r="C12" s="54" t="s">
        <v>202</v>
      </c>
      <c r="D12" s="55"/>
      <c r="E12" s="20" t="s">
        <v>156</v>
      </c>
      <c r="F12" s="18" t="s">
        <v>117</v>
      </c>
      <c r="G12" s="18" t="s">
        <v>128</v>
      </c>
      <c r="H12" s="12"/>
      <c r="I12" s="11" t="s">
        <v>285</v>
      </c>
      <c r="J12" s="11"/>
      <c r="K12" s="11" t="s">
        <v>284</v>
      </c>
      <c r="L12" s="11" t="s">
        <v>205</v>
      </c>
      <c r="M12" s="12"/>
      <c r="N12" s="12"/>
      <c r="O12" s="12"/>
    </row>
    <row r="13" spans="1:15" s="1" customFormat="1" ht="16.5" customHeight="1" thickBot="1" x14ac:dyDescent="0.3">
      <c r="A13" s="8" t="s">
        <v>162</v>
      </c>
      <c r="B13" s="9"/>
      <c r="C13" s="75" t="s">
        <v>203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7"/>
    </row>
    <row r="14" spans="1:15" s="1" customFormat="1" ht="104.25" customHeight="1" thickBot="1" x14ac:dyDescent="0.3">
      <c r="A14" s="8" t="s">
        <v>163</v>
      </c>
      <c r="B14" s="9"/>
      <c r="C14" s="54" t="s">
        <v>204</v>
      </c>
      <c r="D14" s="55"/>
      <c r="E14" s="20" t="s">
        <v>156</v>
      </c>
      <c r="F14" s="18" t="s">
        <v>117</v>
      </c>
      <c r="G14" s="18" t="s">
        <v>128</v>
      </c>
      <c r="H14" s="9"/>
      <c r="I14" s="5" t="s">
        <v>211</v>
      </c>
      <c r="J14" s="5"/>
      <c r="K14" s="5" t="s">
        <v>286</v>
      </c>
      <c r="L14" s="5" t="s">
        <v>206</v>
      </c>
      <c r="M14" s="9"/>
      <c r="N14" s="9"/>
      <c r="O14" s="9"/>
    </row>
    <row r="15" spans="1:15" s="1" customFormat="1" hidden="1" outlineLevel="1" x14ac:dyDescent="0.25"/>
    <row r="16" spans="1:15" s="1" customFormat="1" ht="18.75" hidden="1" outlineLevel="1" x14ac:dyDescent="0.3">
      <c r="A16" s="64" t="s">
        <v>96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spans="1:15" s="1" customFormat="1" ht="15.75" hidden="1" outlineLevel="1" thickBot="1" x14ac:dyDescent="0.3"/>
    <row r="18" spans="1:15" s="1" customFormat="1" ht="94.5" hidden="1" customHeight="1" outlineLevel="1" thickBot="1" x14ac:dyDescent="0.3">
      <c r="A18" s="2" t="s">
        <v>18</v>
      </c>
      <c r="B18" s="3" t="s">
        <v>13</v>
      </c>
      <c r="C18" s="54" t="s">
        <v>52</v>
      </c>
      <c r="D18" s="55"/>
      <c r="E18" s="3" t="s">
        <v>5</v>
      </c>
      <c r="F18" s="3" t="s">
        <v>53</v>
      </c>
      <c r="G18" s="3" t="s">
        <v>54</v>
      </c>
      <c r="H18" s="3" t="s">
        <v>55</v>
      </c>
      <c r="I18" s="3" t="s">
        <v>15</v>
      </c>
      <c r="J18" s="3" t="s">
        <v>16</v>
      </c>
      <c r="K18" s="54" t="s">
        <v>2</v>
      </c>
      <c r="L18" s="55"/>
      <c r="M18" s="3" t="s">
        <v>56</v>
      </c>
      <c r="N18" s="3" t="s">
        <v>57</v>
      </c>
      <c r="O18" s="3" t="s">
        <v>35</v>
      </c>
    </row>
    <row r="19" spans="1:15" s="1" customFormat="1" ht="16.5" hidden="1" outlineLevel="1" thickBot="1" x14ac:dyDescent="0.3">
      <c r="A19" s="4">
        <v>1</v>
      </c>
      <c r="B19" s="5">
        <v>2</v>
      </c>
      <c r="C19" s="54">
        <v>3</v>
      </c>
      <c r="D19" s="55"/>
      <c r="E19" s="11">
        <v>4</v>
      </c>
      <c r="F19" s="11">
        <v>5</v>
      </c>
      <c r="G19" s="11">
        <v>6</v>
      </c>
      <c r="H19" s="11">
        <v>7</v>
      </c>
      <c r="I19" s="11">
        <v>8</v>
      </c>
      <c r="J19" s="11">
        <v>9</v>
      </c>
      <c r="K19" s="54">
        <v>10</v>
      </c>
      <c r="L19" s="55"/>
      <c r="M19" s="11">
        <v>11</v>
      </c>
      <c r="N19" s="11">
        <v>12</v>
      </c>
      <c r="O19" s="11">
        <v>13</v>
      </c>
    </row>
    <row r="20" spans="1:15" s="1" customFormat="1" ht="16.5" hidden="1" customHeight="1" outlineLevel="1" thickBot="1" x14ac:dyDescent="0.3">
      <c r="A20" s="54" t="s">
        <v>228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55"/>
    </row>
    <row r="21" spans="1:15" s="1" customFormat="1" collapsed="1" x14ac:dyDescent="0.25"/>
    <row r="22" spans="1:15" s="1" customFormat="1" ht="18.75" x14ac:dyDescent="0.3">
      <c r="A22" s="64" t="s">
        <v>97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1:15" s="1" customFormat="1" ht="15.75" thickBot="1" x14ac:dyDescent="0.3"/>
    <row r="24" spans="1:15" s="1" customFormat="1" ht="32.25" customHeight="1" thickBot="1" x14ac:dyDescent="0.3">
      <c r="A24" s="67" t="s">
        <v>18</v>
      </c>
      <c r="B24" s="67" t="s">
        <v>1</v>
      </c>
      <c r="C24" s="67" t="s">
        <v>4</v>
      </c>
      <c r="D24" s="54" t="s">
        <v>20</v>
      </c>
      <c r="E24" s="69"/>
      <c r="F24" s="69"/>
      <c r="G24" s="69"/>
      <c r="H24" s="69"/>
      <c r="I24" s="69"/>
      <c r="J24" s="69"/>
      <c r="K24" s="69"/>
      <c r="L24" s="69"/>
      <c r="M24" s="69"/>
      <c r="N24" s="55"/>
      <c r="O24" s="67" t="s">
        <v>21</v>
      </c>
    </row>
    <row r="25" spans="1:15" s="1" customFormat="1" ht="16.5" thickBot="1" x14ac:dyDescent="0.3">
      <c r="A25" s="68"/>
      <c r="B25" s="68"/>
      <c r="C25" s="68"/>
      <c r="D25" s="5" t="s">
        <v>22</v>
      </c>
      <c r="E25" s="5" t="s">
        <v>23</v>
      </c>
      <c r="F25" s="5" t="s">
        <v>24</v>
      </c>
      <c r="G25" s="5" t="s">
        <v>25</v>
      </c>
      <c r="H25" s="5" t="s">
        <v>26</v>
      </c>
      <c r="I25" s="5" t="s">
        <v>27</v>
      </c>
      <c r="J25" s="5" t="s">
        <v>28</v>
      </c>
      <c r="K25" s="5" t="s">
        <v>29</v>
      </c>
      <c r="L25" s="5" t="s">
        <v>30</v>
      </c>
      <c r="M25" s="5" t="s">
        <v>31</v>
      </c>
      <c r="N25" s="5" t="s">
        <v>32</v>
      </c>
      <c r="O25" s="68"/>
    </row>
    <row r="26" spans="1:15" s="1" customFormat="1" ht="16.5" thickBot="1" x14ac:dyDescent="0.3">
      <c r="A26" s="4">
        <v>1</v>
      </c>
      <c r="B26" s="5">
        <v>2</v>
      </c>
      <c r="C26" s="5">
        <v>3</v>
      </c>
      <c r="D26" s="5">
        <v>4</v>
      </c>
      <c r="E26" s="5">
        <v>5</v>
      </c>
      <c r="F26" s="5">
        <v>6</v>
      </c>
      <c r="G26" s="5">
        <v>7</v>
      </c>
      <c r="H26" s="5">
        <v>8</v>
      </c>
      <c r="I26" s="5">
        <v>9</v>
      </c>
      <c r="J26" s="5">
        <v>10</v>
      </c>
      <c r="K26" s="5">
        <v>11</v>
      </c>
      <c r="L26" s="5">
        <v>12</v>
      </c>
      <c r="M26" s="5">
        <v>13</v>
      </c>
      <c r="N26" s="5">
        <v>14</v>
      </c>
      <c r="O26" s="5">
        <v>15</v>
      </c>
    </row>
    <row r="27" spans="1:15" s="1" customFormat="1" ht="16.5" customHeight="1" thickBot="1" x14ac:dyDescent="0.3">
      <c r="A27" s="54" t="s">
        <v>229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55"/>
    </row>
    <row r="28" spans="1:15" s="1" customFormat="1" x14ac:dyDescent="0.25"/>
    <row r="29" spans="1:15" s="1" customFormat="1" ht="18.75" x14ac:dyDescent="0.3">
      <c r="A29" s="64" t="s">
        <v>98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15" s="1" customFormat="1" ht="15.75" thickBot="1" x14ac:dyDescent="0.3"/>
    <row r="31" spans="1:15" s="1" customFormat="1" ht="108" customHeight="1" thickBot="1" x14ac:dyDescent="0.3">
      <c r="A31" s="2" t="s">
        <v>18</v>
      </c>
      <c r="B31" s="3" t="s">
        <v>59</v>
      </c>
      <c r="C31" s="3" t="s">
        <v>60</v>
      </c>
      <c r="D31" s="3" t="s">
        <v>61</v>
      </c>
      <c r="E31" s="3" t="s">
        <v>54</v>
      </c>
      <c r="F31" s="3" t="s">
        <v>55</v>
      </c>
      <c r="G31" s="3" t="s">
        <v>15</v>
      </c>
      <c r="H31" s="3" t="s">
        <v>16</v>
      </c>
      <c r="I31" s="3" t="s">
        <v>9</v>
      </c>
      <c r="J31" s="3" t="s">
        <v>62</v>
      </c>
      <c r="K31" s="3" t="s">
        <v>80</v>
      </c>
      <c r="L31" s="3" t="s">
        <v>63</v>
      </c>
      <c r="M31" s="3" t="s">
        <v>64</v>
      </c>
      <c r="N31" s="3" t="s">
        <v>81</v>
      </c>
      <c r="O31" s="3" t="s">
        <v>12</v>
      </c>
    </row>
    <row r="32" spans="1:15" s="1" customFormat="1" ht="16.5" thickBot="1" x14ac:dyDescent="0.3">
      <c r="A32" s="4">
        <v>1</v>
      </c>
      <c r="B32" s="5">
        <v>2</v>
      </c>
      <c r="C32" s="5">
        <v>3</v>
      </c>
      <c r="D32" s="5">
        <v>4</v>
      </c>
      <c r="E32" s="5">
        <v>5</v>
      </c>
      <c r="F32" s="5">
        <v>6</v>
      </c>
      <c r="G32" s="5">
        <v>7</v>
      </c>
      <c r="H32" s="5">
        <v>8</v>
      </c>
      <c r="I32" s="5">
        <v>9</v>
      </c>
      <c r="J32" s="5">
        <v>10</v>
      </c>
      <c r="K32" s="5">
        <v>11</v>
      </c>
      <c r="L32" s="5">
        <v>12</v>
      </c>
      <c r="M32" s="5">
        <v>13</v>
      </c>
      <c r="N32" s="5">
        <v>14</v>
      </c>
      <c r="O32" s="5">
        <v>15</v>
      </c>
    </row>
    <row r="33" spans="1:15" s="1" customFormat="1" ht="18.75" customHeight="1" thickBot="1" x14ac:dyDescent="0.3">
      <c r="A33" s="54" t="s">
        <v>199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55"/>
    </row>
    <row r="34" spans="1:15" s="1" customFormat="1" ht="213" customHeight="1" thickBot="1" x14ac:dyDescent="0.3">
      <c r="A34" s="8" t="s">
        <v>3</v>
      </c>
      <c r="B34" s="21" t="s">
        <v>207</v>
      </c>
      <c r="C34" s="5" t="s">
        <v>128</v>
      </c>
      <c r="D34" s="5"/>
      <c r="E34" s="5" t="s">
        <v>193</v>
      </c>
      <c r="F34" s="5"/>
      <c r="G34" s="5" t="s">
        <v>266</v>
      </c>
      <c r="H34" s="5"/>
      <c r="I34" s="5" t="s">
        <v>193</v>
      </c>
      <c r="J34" s="5" t="s">
        <v>45</v>
      </c>
      <c r="K34" s="5" t="s">
        <v>45</v>
      </c>
      <c r="L34" s="9"/>
      <c r="M34" s="9" t="s">
        <v>253</v>
      </c>
      <c r="N34" s="9"/>
      <c r="O34" s="9"/>
    </row>
    <row r="35" spans="1:15" s="1" customFormat="1" ht="60.75" thickBot="1" x14ac:dyDescent="0.3">
      <c r="A35" s="8"/>
      <c r="B35" s="22" t="s">
        <v>217</v>
      </c>
      <c r="C35" s="5"/>
      <c r="D35" s="5" t="s">
        <v>45</v>
      </c>
      <c r="E35" s="5" t="s">
        <v>45</v>
      </c>
      <c r="F35" s="5" t="s">
        <v>45</v>
      </c>
      <c r="G35" s="5" t="s">
        <v>45</v>
      </c>
      <c r="H35" s="5" t="s">
        <v>45</v>
      </c>
      <c r="I35" s="5" t="s">
        <v>45</v>
      </c>
      <c r="J35" s="86">
        <v>46356</v>
      </c>
      <c r="K35" s="41" t="s">
        <v>267</v>
      </c>
      <c r="L35" s="9"/>
      <c r="M35" s="9"/>
      <c r="N35" s="20" t="s">
        <v>182</v>
      </c>
      <c r="O35" s="45" t="s">
        <v>260</v>
      </c>
    </row>
    <row r="36" spans="1:15" s="1" customFormat="1" ht="60.75" thickBot="1" x14ac:dyDescent="0.3">
      <c r="A36" s="8"/>
      <c r="B36" s="23" t="s">
        <v>218</v>
      </c>
      <c r="C36" s="5"/>
      <c r="D36" s="5" t="s">
        <v>45</v>
      </c>
      <c r="E36" s="5" t="s">
        <v>45</v>
      </c>
      <c r="F36" s="5" t="s">
        <v>45</v>
      </c>
      <c r="G36" s="5" t="s">
        <v>45</v>
      </c>
      <c r="H36" s="5" t="s">
        <v>45</v>
      </c>
      <c r="I36" s="5" t="s">
        <v>45</v>
      </c>
      <c r="J36" s="25">
        <v>46386</v>
      </c>
      <c r="K36" s="25"/>
      <c r="L36" s="25">
        <v>46386</v>
      </c>
      <c r="M36" s="9"/>
      <c r="N36" s="27" t="s">
        <v>183</v>
      </c>
      <c r="O36" s="9" t="s">
        <v>261</v>
      </c>
    </row>
    <row r="37" spans="1:15" s="1" customFormat="1" ht="174" thickBot="1" x14ac:dyDescent="0.3">
      <c r="A37" s="8"/>
      <c r="B37" s="21" t="s">
        <v>208</v>
      </c>
      <c r="C37" s="5" t="s">
        <v>128</v>
      </c>
      <c r="D37" s="5"/>
      <c r="E37" s="5" t="s">
        <v>166</v>
      </c>
      <c r="F37" s="5"/>
      <c r="G37" s="5" t="s">
        <v>312</v>
      </c>
      <c r="H37" s="5"/>
      <c r="I37" s="5" t="s">
        <v>167</v>
      </c>
      <c r="J37" s="5" t="s">
        <v>45</v>
      </c>
      <c r="K37" s="5" t="s">
        <v>45</v>
      </c>
      <c r="L37" s="9"/>
      <c r="M37" s="9" t="s">
        <v>291</v>
      </c>
      <c r="N37" s="9"/>
      <c r="O37" s="9" t="s">
        <v>292</v>
      </c>
    </row>
    <row r="38" spans="1:15" s="1" customFormat="1" ht="89.25" customHeight="1" thickBot="1" x14ac:dyDescent="0.3">
      <c r="A38" s="8"/>
      <c r="B38" s="22" t="s">
        <v>310</v>
      </c>
      <c r="C38" s="9"/>
      <c r="D38" s="5" t="s">
        <v>45</v>
      </c>
      <c r="E38" s="5" t="s">
        <v>45</v>
      </c>
      <c r="F38" s="5" t="s">
        <v>45</v>
      </c>
      <c r="G38" s="5" t="s">
        <v>45</v>
      </c>
      <c r="H38" s="5" t="s">
        <v>45</v>
      </c>
      <c r="I38" s="5" t="s">
        <v>45</v>
      </c>
      <c r="J38" s="24" t="s">
        <v>311</v>
      </c>
      <c r="K38" s="53" t="s">
        <v>313</v>
      </c>
      <c r="L38" s="9"/>
      <c r="M38" s="9"/>
      <c r="N38" s="20" t="s">
        <v>314</v>
      </c>
      <c r="O38" s="9"/>
    </row>
    <row r="39" spans="1:15" s="1" customFormat="1" ht="18" customHeight="1" thickBot="1" x14ac:dyDescent="0.3">
      <c r="A39" s="54" t="s">
        <v>203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55"/>
    </row>
    <row r="40" spans="1:15" s="1" customFormat="1" ht="102" customHeight="1" thickBot="1" x14ac:dyDescent="0.3">
      <c r="A40" s="8"/>
      <c r="B40" s="21" t="s">
        <v>209</v>
      </c>
      <c r="C40" s="5" t="s">
        <v>128</v>
      </c>
      <c r="D40" s="5"/>
      <c r="E40" s="5" t="s">
        <v>211</v>
      </c>
      <c r="F40" s="5"/>
      <c r="G40" s="5" t="s">
        <v>211</v>
      </c>
      <c r="H40" s="5"/>
      <c r="I40" s="5" t="s">
        <v>212</v>
      </c>
      <c r="J40" s="5" t="s">
        <v>45</v>
      </c>
      <c r="K40" s="5" t="s">
        <v>45</v>
      </c>
      <c r="L40" s="9"/>
      <c r="M40" s="9" t="s">
        <v>256</v>
      </c>
      <c r="N40" s="9"/>
      <c r="O40" s="9"/>
    </row>
    <row r="41" spans="1:15" s="1" customFormat="1" ht="45.75" thickBot="1" x14ac:dyDescent="0.3">
      <c r="A41" s="8"/>
      <c r="B41" s="22" t="s">
        <v>174</v>
      </c>
      <c r="C41" s="5"/>
      <c r="D41" s="5" t="s">
        <v>45</v>
      </c>
      <c r="E41" s="5" t="s">
        <v>45</v>
      </c>
      <c r="F41" s="5" t="s">
        <v>45</v>
      </c>
      <c r="G41" s="5" t="s">
        <v>45</v>
      </c>
      <c r="H41" s="5" t="s">
        <v>45</v>
      </c>
      <c r="I41" s="5" t="s">
        <v>45</v>
      </c>
      <c r="J41" s="24">
        <v>46021</v>
      </c>
      <c r="K41" s="49" t="s">
        <v>269</v>
      </c>
      <c r="L41" s="46"/>
      <c r="M41" s="46"/>
      <c r="N41" s="47" t="s">
        <v>182</v>
      </c>
      <c r="O41" s="45" t="s">
        <v>260</v>
      </c>
    </row>
    <row r="42" spans="1:15" s="1" customFormat="1" ht="60.75" thickBot="1" x14ac:dyDescent="0.3">
      <c r="A42" s="8"/>
      <c r="B42" s="23" t="s">
        <v>175</v>
      </c>
      <c r="C42" s="5"/>
      <c r="D42" s="5" t="s">
        <v>45</v>
      </c>
      <c r="E42" s="5" t="s">
        <v>45</v>
      </c>
      <c r="F42" s="5" t="s">
        <v>45</v>
      </c>
      <c r="G42" s="5" t="s">
        <v>45</v>
      </c>
      <c r="H42" s="5" t="s">
        <v>45</v>
      </c>
      <c r="I42" s="5" t="s">
        <v>45</v>
      </c>
      <c r="J42" s="25">
        <v>46386</v>
      </c>
      <c r="K42" s="9"/>
      <c r="L42" s="25">
        <v>46386</v>
      </c>
      <c r="M42" s="9"/>
      <c r="N42" s="28" t="s">
        <v>184</v>
      </c>
      <c r="O42" s="9" t="s">
        <v>261</v>
      </c>
    </row>
    <row r="43" spans="1:15" s="1" customFormat="1" ht="75.75" thickBot="1" x14ac:dyDescent="0.3">
      <c r="A43" s="8"/>
      <c r="B43" s="23" t="s">
        <v>176</v>
      </c>
      <c r="C43" s="5"/>
      <c r="D43" s="5" t="s">
        <v>45</v>
      </c>
      <c r="E43" s="5" t="s">
        <v>45</v>
      </c>
      <c r="F43" s="5" t="s">
        <v>45</v>
      </c>
      <c r="G43" s="5" t="s">
        <v>45</v>
      </c>
      <c r="H43" s="5" t="s">
        <v>45</v>
      </c>
      <c r="I43" s="5" t="s">
        <v>45</v>
      </c>
      <c r="J43" s="25">
        <v>46386</v>
      </c>
      <c r="K43" s="9"/>
      <c r="L43" s="25">
        <v>46386</v>
      </c>
      <c r="M43" s="9"/>
      <c r="N43" s="20" t="s">
        <v>183</v>
      </c>
      <c r="O43" s="9" t="s">
        <v>261</v>
      </c>
    </row>
    <row r="44" spans="1:15" s="1" customFormat="1" ht="174" thickBot="1" x14ac:dyDescent="0.3">
      <c r="A44" s="8"/>
      <c r="B44" s="21" t="s">
        <v>210</v>
      </c>
      <c r="C44" s="5" t="s">
        <v>128</v>
      </c>
      <c r="D44" s="5"/>
      <c r="E44" s="5" t="s">
        <v>213</v>
      </c>
      <c r="F44" s="5"/>
      <c r="G44" s="5" t="s">
        <v>213</v>
      </c>
      <c r="H44" s="5"/>
      <c r="I44" s="5" t="s">
        <v>214</v>
      </c>
      <c r="J44" s="5" t="s">
        <v>45</v>
      </c>
      <c r="K44" s="5" t="s">
        <v>45</v>
      </c>
      <c r="L44" s="9"/>
      <c r="M44" s="9" t="s">
        <v>294</v>
      </c>
      <c r="N44" s="9"/>
      <c r="O44" s="9" t="s">
        <v>292</v>
      </c>
    </row>
    <row r="45" spans="1:15" s="1" customFormat="1" ht="75.75" thickBot="1" x14ac:dyDescent="0.3">
      <c r="A45" s="8"/>
      <c r="B45" s="22" t="s">
        <v>315</v>
      </c>
      <c r="C45" s="5"/>
      <c r="D45" s="5" t="s">
        <v>45</v>
      </c>
      <c r="E45" s="5" t="s">
        <v>45</v>
      </c>
      <c r="F45" s="5" t="s">
        <v>45</v>
      </c>
      <c r="G45" s="5" t="s">
        <v>45</v>
      </c>
      <c r="H45" s="5" t="s">
        <v>45</v>
      </c>
      <c r="I45" s="5" t="s">
        <v>45</v>
      </c>
      <c r="J45" s="24">
        <v>46386</v>
      </c>
      <c r="K45" s="37" t="s">
        <v>319</v>
      </c>
      <c r="L45" s="9"/>
      <c r="M45" s="9"/>
      <c r="N45" s="20" t="s">
        <v>317</v>
      </c>
      <c r="O45" s="53" t="s">
        <v>260</v>
      </c>
    </row>
    <row r="46" spans="1:15" s="1" customFormat="1" ht="60.75" thickBot="1" x14ac:dyDescent="0.3">
      <c r="A46" s="8"/>
      <c r="B46" s="23" t="s">
        <v>316</v>
      </c>
      <c r="C46" s="5"/>
      <c r="D46" s="5" t="s">
        <v>45</v>
      </c>
      <c r="E46" s="5" t="s">
        <v>45</v>
      </c>
      <c r="F46" s="5" t="s">
        <v>45</v>
      </c>
      <c r="G46" s="5" t="s">
        <v>45</v>
      </c>
      <c r="H46" s="5" t="s">
        <v>45</v>
      </c>
      <c r="I46" s="5" t="s">
        <v>45</v>
      </c>
      <c r="J46" s="25">
        <v>46112</v>
      </c>
      <c r="K46" s="87">
        <v>46080</v>
      </c>
      <c r="L46" s="9"/>
      <c r="M46" s="9"/>
      <c r="N46" s="27" t="s">
        <v>318</v>
      </c>
      <c r="O46" s="53" t="s">
        <v>260</v>
      </c>
    </row>
    <row r="47" spans="1:15" s="1" customFormat="1" ht="174" thickBot="1" x14ac:dyDescent="0.3">
      <c r="A47" s="8"/>
      <c r="B47" s="21" t="s">
        <v>215</v>
      </c>
      <c r="C47" s="5" t="s">
        <v>128</v>
      </c>
      <c r="D47" s="5"/>
      <c r="E47" s="5" t="s">
        <v>216</v>
      </c>
      <c r="F47" s="5"/>
      <c r="G47" s="5" t="s">
        <v>216</v>
      </c>
      <c r="H47" s="5"/>
      <c r="I47" s="5" t="s">
        <v>129</v>
      </c>
      <c r="J47" s="5" t="s">
        <v>45</v>
      </c>
      <c r="K47" s="5" t="s">
        <v>45</v>
      </c>
      <c r="L47" s="9"/>
      <c r="M47" s="9" t="s">
        <v>256</v>
      </c>
      <c r="N47" s="9"/>
      <c r="O47" s="9" t="s">
        <v>292</v>
      </c>
    </row>
    <row r="48" spans="1:15" s="1" customFormat="1" ht="55.5" customHeight="1" thickBot="1" x14ac:dyDescent="0.3">
      <c r="A48" s="8"/>
      <c r="B48" s="22" t="s">
        <v>320</v>
      </c>
      <c r="C48" s="9"/>
      <c r="D48" s="5" t="s">
        <v>45</v>
      </c>
      <c r="E48" s="5" t="s">
        <v>45</v>
      </c>
      <c r="F48" s="5" t="s">
        <v>45</v>
      </c>
      <c r="G48" s="5" t="s">
        <v>45</v>
      </c>
      <c r="H48" s="5" t="s">
        <v>45</v>
      </c>
      <c r="I48" s="5" t="s">
        <v>45</v>
      </c>
      <c r="J48" s="88">
        <v>46142</v>
      </c>
      <c r="K48" s="9"/>
      <c r="L48" s="9"/>
      <c r="M48" s="9"/>
      <c r="N48" s="20" t="s">
        <v>321</v>
      </c>
      <c r="O48" s="9" t="s">
        <v>261</v>
      </c>
    </row>
    <row r="49" spans="1:15" s="1" customFormat="1" x14ac:dyDescent="0.25"/>
    <row r="50" spans="1:15" s="1" customFormat="1" ht="18.75" x14ac:dyDescent="0.3">
      <c r="A50" s="64" t="s">
        <v>99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1:15" s="1" customFormat="1" ht="15.75" thickBot="1" x14ac:dyDescent="0.3"/>
    <row r="52" spans="1:15" s="1" customFormat="1" ht="93.75" customHeight="1" thickBot="1" x14ac:dyDescent="0.3">
      <c r="A52" s="56" t="s">
        <v>33</v>
      </c>
      <c r="B52" s="71"/>
      <c r="C52" s="71"/>
      <c r="D52" s="71"/>
      <c r="E52" s="71"/>
      <c r="F52" s="71"/>
      <c r="G52" s="57"/>
      <c r="H52" s="54" t="s">
        <v>92</v>
      </c>
      <c r="I52" s="69"/>
      <c r="J52" s="55"/>
      <c r="K52" s="54" t="s">
        <v>34</v>
      </c>
      <c r="L52" s="55"/>
      <c r="M52" s="67" t="s">
        <v>91</v>
      </c>
      <c r="N52" s="56" t="s">
        <v>35</v>
      </c>
      <c r="O52" s="57"/>
    </row>
    <row r="53" spans="1:15" s="1" customFormat="1" ht="48" thickBot="1" x14ac:dyDescent="0.3">
      <c r="A53" s="65"/>
      <c r="B53" s="66"/>
      <c r="C53" s="66"/>
      <c r="D53" s="66"/>
      <c r="E53" s="66"/>
      <c r="F53" s="66"/>
      <c r="G53" s="70"/>
      <c r="H53" s="5" t="s">
        <v>36</v>
      </c>
      <c r="I53" s="5" t="s">
        <v>37</v>
      </c>
      <c r="J53" s="5" t="s">
        <v>38</v>
      </c>
      <c r="K53" s="5" t="s">
        <v>39</v>
      </c>
      <c r="L53" s="5" t="s">
        <v>40</v>
      </c>
      <c r="M53" s="68"/>
      <c r="N53" s="65"/>
      <c r="O53" s="70"/>
    </row>
    <row r="54" spans="1:15" s="1" customFormat="1" ht="16.5" thickBot="1" x14ac:dyDescent="0.3">
      <c r="A54" s="54">
        <v>1</v>
      </c>
      <c r="B54" s="69"/>
      <c r="C54" s="69"/>
      <c r="D54" s="69"/>
      <c r="E54" s="69"/>
      <c r="F54" s="69"/>
      <c r="G54" s="55"/>
      <c r="H54" s="5">
        <v>2</v>
      </c>
      <c r="I54" s="5">
        <v>3</v>
      </c>
      <c r="J54" s="5">
        <v>4</v>
      </c>
      <c r="K54" s="5">
        <v>5</v>
      </c>
      <c r="L54" s="5">
        <v>6</v>
      </c>
      <c r="M54" s="5">
        <v>7</v>
      </c>
      <c r="N54" s="54">
        <v>8</v>
      </c>
      <c r="O54" s="55"/>
    </row>
    <row r="55" spans="1:15" s="1" customFormat="1" ht="50.25" customHeight="1" thickBot="1" x14ac:dyDescent="0.3">
      <c r="A55" s="72" t="s">
        <v>219</v>
      </c>
      <c r="B55" s="73"/>
      <c r="C55" s="73"/>
      <c r="D55" s="73"/>
      <c r="E55" s="73"/>
      <c r="F55" s="73"/>
      <c r="G55" s="74"/>
      <c r="H55" s="42">
        <v>468.2</v>
      </c>
      <c r="I55" s="42">
        <v>468.2</v>
      </c>
      <c r="J55" s="42">
        <v>468.2</v>
      </c>
      <c r="K55" s="36">
        <f>SUM(K56:K59)</f>
        <v>468.2</v>
      </c>
      <c r="L55" s="36">
        <f>SUM(L56:L59)</f>
        <v>123.2</v>
      </c>
      <c r="M55" s="40">
        <f>L55/I55*100</f>
        <v>26.313541221700131</v>
      </c>
      <c r="N55" s="54"/>
      <c r="O55" s="55"/>
    </row>
    <row r="56" spans="1:15" s="1" customFormat="1" ht="16.5" thickBot="1" x14ac:dyDescent="0.3">
      <c r="A56" s="75" t="s">
        <v>41</v>
      </c>
      <c r="B56" s="76"/>
      <c r="C56" s="76"/>
      <c r="D56" s="76"/>
      <c r="E56" s="76"/>
      <c r="F56" s="76"/>
      <c r="G56" s="77"/>
      <c r="H56" s="43">
        <v>0</v>
      </c>
      <c r="I56" s="43">
        <v>0</v>
      </c>
      <c r="J56" s="43">
        <v>0</v>
      </c>
      <c r="K56" s="35">
        <f>K61+K66+K71+K76+K81</f>
        <v>0</v>
      </c>
      <c r="L56" s="35">
        <f t="shared" ref="L56:L59" si="0">L61+L66+L71+L76+L81</f>
        <v>0</v>
      </c>
      <c r="M56" s="38">
        <v>0</v>
      </c>
      <c r="N56" s="54"/>
      <c r="O56" s="55"/>
    </row>
    <row r="57" spans="1:15" s="1" customFormat="1" ht="16.5" thickBot="1" x14ac:dyDescent="0.3">
      <c r="A57" s="75" t="s">
        <v>42</v>
      </c>
      <c r="B57" s="76"/>
      <c r="C57" s="76"/>
      <c r="D57" s="76"/>
      <c r="E57" s="76"/>
      <c r="F57" s="76"/>
      <c r="G57" s="77"/>
      <c r="H57" s="43">
        <v>0</v>
      </c>
      <c r="I57" s="43">
        <v>0</v>
      </c>
      <c r="J57" s="43">
        <v>0</v>
      </c>
      <c r="K57" s="35">
        <f t="shared" ref="K57:K59" si="1">K62+K67+K72+K77+K82</f>
        <v>0</v>
      </c>
      <c r="L57" s="35">
        <f t="shared" si="0"/>
        <v>0</v>
      </c>
      <c r="M57" s="38">
        <v>0</v>
      </c>
      <c r="N57" s="54"/>
      <c r="O57" s="55"/>
    </row>
    <row r="58" spans="1:15" s="1" customFormat="1" ht="16.5" thickBot="1" x14ac:dyDescent="0.3">
      <c r="A58" s="75" t="s">
        <v>43</v>
      </c>
      <c r="B58" s="76"/>
      <c r="C58" s="76"/>
      <c r="D58" s="76"/>
      <c r="E58" s="76"/>
      <c r="F58" s="76"/>
      <c r="G58" s="77"/>
      <c r="H58" s="43">
        <v>468.2</v>
      </c>
      <c r="I58" s="43">
        <v>468.2</v>
      </c>
      <c r="J58" s="43">
        <v>468.2</v>
      </c>
      <c r="K58" s="35">
        <f t="shared" si="1"/>
        <v>468.2</v>
      </c>
      <c r="L58" s="35">
        <f t="shared" si="0"/>
        <v>123.2</v>
      </c>
      <c r="M58" s="38">
        <f>L58/I58*100</f>
        <v>26.313541221700131</v>
      </c>
      <c r="N58" s="54"/>
      <c r="O58" s="55"/>
    </row>
    <row r="59" spans="1:15" s="1" customFormat="1" ht="16.5" thickBot="1" x14ac:dyDescent="0.3">
      <c r="A59" s="75" t="s">
        <v>44</v>
      </c>
      <c r="B59" s="76"/>
      <c r="C59" s="76"/>
      <c r="D59" s="76"/>
      <c r="E59" s="76"/>
      <c r="F59" s="76"/>
      <c r="G59" s="77"/>
      <c r="H59" s="43">
        <v>0</v>
      </c>
      <c r="I59" s="43">
        <v>0</v>
      </c>
      <c r="J59" s="43">
        <v>0</v>
      </c>
      <c r="K59" s="35">
        <f t="shared" si="1"/>
        <v>0</v>
      </c>
      <c r="L59" s="35">
        <f t="shared" si="0"/>
        <v>0</v>
      </c>
      <c r="M59" s="38">
        <v>0</v>
      </c>
      <c r="N59" s="54"/>
      <c r="O59" s="55"/>
    </row>
    <row r="60" spans="1:15" s="1" customFormat="1" ht="36.75" customHeight="1" thickBot="1" x14ac:dyDescent="0.3">
      <c r="A60" s="72" t="s">
        <v>207</v>
      </c>
      <c r="B60" s="73"/>
      <c r="C60" s="73"/>
      <c r="D60" s="73"/>
      <c r="E60" s="73"/>
      <c r="F60" s="73"/>
      <c r="G60" s="74"/>
      <c r="H60" s="44">
        <v>12.2</v>
      </c>
      <c r="I60" s="44">
        <v>12.2</v>
      </c>
      <c r="J60" s="44">
        <v>12.2</v>
      </c>
      <c r="K60" s="36">
        <f>SUM(K61:K64)</f>
        <v>12.2</v>
      </c>
      <c r="L60" s="36">
        <f>SUM(L61:L64)</f>
        <v>8.8000000000000007</v>
      </c>
      <c r="M60" s="40">
        <f>L60/I60*100</f>
        <v>72.131147540983619</v>
      </c>
      <c r="N60" s="16"/>
      <c r="O60" s="3"/>
    </row>
    <row r="61" spans="1:15" s="1" customFormat="1" ht="16.5" thickBot="1" x14ac:dyDescent="0.3">
      <c r="A61" s="75" t="s">
        <v>41</v>
      </c>
      <c r="B61" s="76"/>
      <c r="C61" s="76"/>
      <c r="D61" s="76"/>
      <c r="E61" s="76"/>
      <c r="F61" s="76"/>
      <c r="G61" s="77"/>
      <c r="H61" s="43">
        <v>0</v>
      </c>
      <c r="I61" s="43">
        <v>0</v>
      </c>
      <c r="J61" s="43">
        <v>0</v>
      </c>
      <c r="K61" s="35">
        <v>0</v>
      </c>
      <c r="L61" s="35">
        <v>0</v>
      </c>
      <c r="M61" s="38">
        <v>0</v>
      </c>
      <c r="N61" s="16"/>
      <c r="O61" s="3"/>
    </row>
    <row r="62" spans="1:15" s="1" customFormat="1" ht="16.5" thickBot="1" x14ac:dyDescent="0.3">
      <c r="A62" s="75" t="s">
        <v>42</v>
      </c>
      <c r="B62" s="76"/>
      <c r="C62" s="76"/>
      <c r="D62" s="76"/>
      <c r="E62" s="76"/>
      <c r="F62" s="76"/>
      <c r="G62" s="77"/>
      <c r="H62" s="43">
        <v>0</v>
      </c>
      <c r="I62" s="43">
        <v>0</v>
      </c>
      <c r="J62" s="43">
        <v>0</v>
      </c>
      <c r="K62" s="35">
        <v>0</v>
      </c>
      <c r="L62" s="35">
        <v>0</v>
      </c>
      <c r="M62" s="38">
        <v>0</v>
      </c>
      <c r="N62" s="16"/>
      <c r="O62" s="3"/>
    </row>
    <row r="63" spans="1:15" s="1" customFormat="1" ht="16.5" thickBot="1" x14ac:dyDescent="0.3">
      <c r="A63" s="75" t="s">
        <v>43</v>
      </c>
      <c r="B63" s="76"/>
      <c r="C63" s="76"/>
      <c r="D63" s="76"/>
      <c r="E63" s="76"/>
      <c r="F63" s="76"/>
      <c r="G63" s="77"/>
      <c r="H63" s="43">
        <v>12.2</v>
      </c>
      <c r="I63" s="43">
        <v>12.2</v>
      </c>
      <c r="J63" s="43">
        <v>12.2</v>
      </c>
      <c r="K63" s="43">
        <v>12.2</v>
      </c>
      <c r="L63" s="35">
        <v>8.8000000000000007</v>
      </c>
      <c r="M63" s="38">
        <f>L63/I63*100</f>
        <v>72.131147540983619</v>
      </c>
      <c r="N63" s="16"/>
      <c r="O63" s="3"/>
    </row>
    <row r="64" spans="1:15" s="1" customFormat="1" ht="16.5" thickBot="1" x14ac:dyDescent="0.3">
      <c r="A64" s="75" t="s">
        <v>44</v>
      </c>
      <c r="B64" s="76"/>
      <c r="C64" s="76"/>
      <c r="D64" s="76"/>
      <c r="E64" s="76"/>
      <c r="F64" s="76"/>
      <c r="G64" s="77"/>
      <c r="H64" s="43">
        <v>0</v>
      </c>
      <c r="I64" s="43">
        <v>0</v>
      </c>
      <c r="J64" s="43">
        <v>0</v>
      </c>
      <c r="K64" s="35">
        <v>0</v>
      </c>
      <c r="L64" s="35">
        <v>0</v>
      </c>
      <c r="M64" s="38">
        <v>0</v>
      </c>
      <c r="N64" s="16"/>
      <c r="O64" s="3"/>
    </row>
    <row r="65" spans="1:15" s="1" customFormat="1" ht="50.25" customHeight="1" thickBot="1" x14ac:dyDescent="0.3">
      <c r="A65" s="72" t="s">
        <v>208</v>
      </c>
      <c r="B65" s="73"/>
      <c r="C65" s="73"/>
      <c r="D65" s="73"/>
      <c r="E65" s="73"/>
      <c r="F65" s="73"/>
      <c r="G65" s="74"/>
      <c r="H65" s="44">
        <v>0</v>
      </c>
      <c r="I65" s="44">
        <v>0</v>
      </c>
      <c r="J65" s="44">
        <v>0</v>
      </c>
      <c r="K65" s="36">
        <f>SUM(K66:K69)</f>
        <v>0</v>
      </c>
      <c r="L65" s="36">
        <f>SUM(L66:L69)</f>
        <v>0</v>
      </c>
      <c r="M65" s="40">
        <v>0</v>
      </c>
      <c r="N65" s="16"/>
      <c r="O65" s="3"/>
    </row>
    <row r="66" spans="1:15" s="1" customFormat="1" ht="16.5" thickBot="1" x14ac:dyDescent="0.3">
      <c r="A66" s="75" t="s">
        <v>41</v>
      </c>
      <c r="B66" s="76"/>
      <c r="C66" s="76"/>
      <c r="D66" s="76"/>
      <c r="E66" s="76"/>
      <c r="F66" s="76"/>
      <c r="G66" s="77"/>
      <c r="H66" s="43">
        <v>0</v>
      </c>
      <c r="I66" s="43">
        <v>0</v>
      </c>
      <c r="J66" s="43">
        <v>0</v>
      </c>
      <c r="K66" s="35">
        <v>0</v>
      </c>
      <c r="L66" s="35">
        <v>0</v>
      </c>
      <c r="M66" s="38">
        <v>0</v>
      </c>
      <c r="N66" s="16"/>
      <c r="O66" s="3"/>
    </row>
    <row r="67" spans="1:15" s="1" customFormat="1" ht="16.5" thickBot="1" x14ac:dyDescent="0.3">
      <c r="A67" s="75" t="s">
        <v>42</v>
      </c>
      <c r="B67" s="76"/>
      <c r="C67" s="76"/>
      <c r="D67" s="76"/>
      <c r="E67" s="76"/>
      <c r="F67" s="76"/>
      <c r="G67" s="77"/>
      <c r="H67" s="43">
        <v>0</v>
      </c>
      <c r="I67" s="43">
        <v>0</v>
      </c>
      <c r="J67" s="43">
        <v>0</v>
      </c>
      <c r="K67" s="35">
        <v>0</v>
      </c>
      <c r="L67" s="35">
        <v>0</v>
      </c>
      <c r="M67" s="38">
        <v>0</v>
      </c>
      <c r="N67" s="16"/>
      <c r="O67" s="3"/>
    </row>
    <row r="68" spans="1:15" s="1" customFormat="1" ht="16.5" thickBot="1" x14ac:dyDescent="0.3">
      <c r="A68" s="75" t="s">
        <v>43</v>
      </c>
      <c r="B68" s="76"/>
      <c r="C68" s="76"/>
      <c r="D68" s="76"/>
      <c r="E68" s="76"/>
      <c r="F68" s="76"/>
      <c r="G68" s="77"/>
      <c r="H68" s="43">
        <v>0</v>
      </c>
      <c r="I68" s="43">
        <v>0</v>
      </c>
      <c r="J68" s="43">
        <v>0</v>
      </c>
      <c r="K68" s="35">
        <v>0</v>
      </c>
      <c r="L68" s="35">
        <v>0</v>
      </c>
      <c r="M68" s="38">
        <v>0</v>
      </c>
      <c r="N68" s="16"/>
      <c r="O68" s="3"/>
    </row>
    <row r="69" spans="1:15" s="1" customFormat="1" ht="16.5" thickBot="1" x14ac:dyDescent="0.3">
      <c r="A69" s="75" t="s">
        <v>44</v>
      </c>
      <c r="B69" s="76"/>
      <c r="C69" s="76"/>
      <c r="D69" s="76"/>
      <c r="E69" s="76"/>
      <c r="F69" s="76"/>
      <c r="G69" s="77"/>
      <c r="H69" s="43">
        <v>0</v>
      </c>
      <c r="I69" s="43">
        <v>0</v>
      </c>
      <c r="J69" s="43">
        <v>0</v>
      </c>
      <c r="K69" s="35">
        <v>0</v>
      </c>
      <c r="L69" s="35">
        <v>0</v>
      </c>
      <c r="M69" s="38">
        <v>0</v>
      </c>
      <c r="N69" s="16"/>
      <c r="O69" s="3"/>
    </row>
    <row r="70" spans="1:15" s="1" customFormat="1" ht="36" customHeight="1" thickBot="1" x14ac:dyDescent="0.3">
      <c r="A70" s="72" t="s">
        <v>209</v>
      </c>
      <c r="B70" s="73"/>
      <c r="C70" s="73"/>
      <c r="D70" s="73"/>
      <c r="E70" s="73"/>
      <c r="F70" s="73"/>
      <c r="G70" s="74"/>
      <c r="H70" s="44">
        <v>456</v>
      </c>
      <c r="I70" s="44">
        <v>456</v>
      </c>
      <c r="J70" s="44">
        <v>456</v>
      </c>
      <c r="K70" s="36">
        <f>SUM(K71:K74)</f>
        <v>456</v>
      </c>
      <c r="L70" s="36">
        <f>SUM(L71:L74)</f>
        <v>114.4</v>
      </c>
      <c r="M70" s="40">
        <f>L70/I70*100</f>
        <v>25.087719298245613</v>
      </c>
      <c r="N70" s="16"/>
      <c r="O70" s="3"/>
    </row>
    <row r="71" spans="1:15" s="1" customFormat="1" ht="16.5" thickBot="1" x14ac:dyDescent="0.3">
      <c r="A71" s="75" t="s">
        <v>41</v>
      </c>
      <c r="B71" s="76"/>
      <c r="C71" s="76"/>
      <c r="D71" s="76"/>
      <c r="E71" s="76"/>
      <c r="F71" s="76"/>
      <c r="G71" s="77"/>
      <c r="H71" s="43">
        <v>0</v>
      </c>
      <c r="I71" s="43">
        <v>0</v>
      </c>
      <c r="J71" s="43">
        <v>0</v>
      </c>
      <c r="K71" s="35">
        <v>0</v>
      </c>
      <c r="L71" s="35">
        <v>0</v>
      </c>
      <c r="M71" s="38">
        <v>0</v>
      </c>
      <c r="N71" s="16"/>
      <c r="O71" s="3"/>
    </row>
    <row r="72" spans="1:15" s="1" customFormat="1" ht="16.5" thickBot="1" x14ac:dyDescent="0.3">
      <c r="A72" s="75" t="s">
        <v>42</v>
      </c>
      <c r="B72" s="76"/>
      <c r="C72" s="76"/>
      <c r="D72" s="76"/>
      <c r="E72" s="76"/>
      <c r="F72" s="76"/>
      <c r="G72" s="77"/>
      <c r="H72" s="43">
        <v>0</v>
      </c>
      <c r="I72" s="43">
        <v>0</v>
      </c>
      <c r="J72" s="43">
        <v>0</v>
      </c>
      <c r="K72" s="35">
        <v>0</v>
      </c>
      <c r="L72" s="35">
        <v>0</v>
      </c>
      <c r="M72" s="38">
        <v>0</v>
      </c>
      <c r="N72" s="16"/>
      <c r="O72" s="3"/>
    </row>
    <row r="73" spans="1:15" s="1" customFormat="1" ht="16.5" thickBot="1" x14ac:dyDescent="0.3">
      <c r="A73" s="75" t="s">
        <v>43</v>
      </c>
      <c r="B73" s="76"/>
      <c r="C73" s="76"/>
      <c r="D73" s="76"/>
      <c r="E73" s="76"/>
      <c r="F73" s="76"/>
      <c r="G73" s="77"/>
      <c r="H73" s="43">
        <v>456</v>
      </c>
      <c r="I73" s="43">
        <v>456</v>
      </c>
      <c r="J73" s="43">
        <v>456</v>
      </c>
      <c r="K73" s="35">
        <v>456</v>
      </c>
      <c r="L73" s="35">
        <v>114.4</v>
      </c>
      <c r="M73" s="38">
        <f>L73/I73*100</f>
        <v>25.087719298245613</v>
      </c>
      <c r="N73" s="16"/>
      <c r="O73" s="3"/>
    </row>
    <row r="74" spans="1:15" s="1" customFormat="1" ht="16.5" thickBot="1" x14ac:dyDescent="0.3">
      <c r="A74" s="75" t="s">
        <v>44</v>
      </c>
      <c r="B74" s="76"/>
      <c r="C74" s="76"/>
      <c r="D74" s="76"/>
      <c r="E74" s="76"/>
      <c r="F74" s="76"/>
      <c r="G74" s="77"/>
      <c r="H74" s="43">
        <v>0</v>
      </c>
      <c r="I74" s="43">
        <v>0</v>
      </c>
      <c r="J74" s="43">
        <v>0</v>
      </c>
      <c r="K74" s="35">
        <v>0</v>
      </c>
      <c r="L74" s="35">
        <v>0</v>
      </c>
      <c r="M74" s="38">
        <v>0</v>
      </c>
      <c r="N74" s="16"/>
      <c r="O74" s="3"/>
    </row>
    <row r="75" spans="1:15" s="1" customFormat="1" ht="66" customHeight="1" thickBot="1" x14ac:dyDescent="0.3">
      <c r="A75" s="72" t="s">
        <v>220</v>
      </c>
      <c r="B75" s="73"/>
      <c r="C75" s="73"/>
      <c r="D75" s="73"/>
      <c r="E75" s="73"/>
      <c r="F75" s="73"/>
      <c r="G75" s="74"/>
      <c r="H75" s="44">
        <v>0</v>
      </c>
      <c r="I75" s="44">
        <v>0</v>
      </c>
      <c r="J75" s="44">
        <v>0</v>
      </c>
      <c r="K75" s="36">
        <f>SUM(K76:K79)</f>
        <v>0</v>
      </c>
      <c r="L75" s="36">
        <f>SUM(L76:L79)</f>
        <v>0</v>
      </c>
      <c r="M75" s="40">
        <v>0</v>
      </c>
      <c r="N75" s="16"/>
      <c r="O75" s="3"/>
    </row>
    <row r="76" spans="1:15" s="1" customFormat="1" ht="16.5" thickBot="1" x14ac:dyDescent="0.3">
      <c r="A76" s="75" t="s">
        <v>41</v>
      </c>
      <c r="B76" s="76"/>
      <c r="C76" s="76"/>
      <c r="D76" s="76"/>
      <c r="E76" s="76"/>
      <c r="F76" s="76"/>
      <c r="G76" s="77"/>
      <c r="H76" s="43">
        <v>0</v>
      </c>
      <c r="I76" s="43">
        <v>0</v>
      </c>
      <c r="J76" s="43">
        <v>0</v>
      </c>
      <c r="K76" s="35">
        <v>0</v>
      </c>
      <c r="L76" s="35">
        <v>0</v>
      </c>
      <c r="M76" s="38">
        <v>0</v>
      </c>
      <c r="N76" s="16"/>
      <c r="O76" s="3"/>
    </row>
    <row r="77" spans="1:15" s="1" customFormat="1" ht="16.5" thickBot="1" x14ac:dyDescent="0.3">
      <c r="A77" s="75" t="s">
        <v>42</v>
      </c>
      <c r="B77" s="76"/>
      <c r="C77" s="76"/>
      <c r="D77" s="76"/>
      <c r="E77" s="76"/>
      <c r="F77" s="76"/>
      <c r="G77" s="77"/>
      <c r="H77" s="43">
        <v>0</v>
      </c>
      <c r="I77" s="43">
        <v>0</v>
      </c>
      <c r="J77" s="43">
        <v>0</v>
      </c>
      <c r="K77" s="35">
        <v>0</v>
      </c>
      <c r="L77" s="35">
        <v>0</v>
      </c>
      <c r="M77" s="38">
        <v>0</v>
      </c>
      <c r="N77" s="16"/>
      <c r="O77" s="3"/>
    </row>
    <row r="78" spans="1:15" s="1" customFormat="1" ht="16.5" thickBot="1" x14ac:dyDescent="0.3">
      <c r="A78" s="75" t="s">
        <v>43</v>
      </c>
      <c r="B78" s="76"/>
      <c r="C78" s="76"/>
      <c r="D78" s="76"/>
      <c r="E78" s="76"/>
      <c r="F78" s="76"/>
      <c r="G78" s="77"/>
      <c r="H78" s="43">
        <v>0</v>
      </c>
      <c r="I78" s="43">
        <v>0</v>
      </c>
      <c r="J78" s="43">
        <v>0</v>
      </c>
      <c r="K78" s="35">
        <v>0</v>
      </c>
      <c r="L78" s="35">
        <v>0</v>
      </c>
      <c r="M78" s="38">
        <v>0</v>
      </c>
      <c r="N78" s="16"/>
      <c r="O78" s="3"/>
    </row>
    <row r="79" spans="1:15" s="1" customFormat="1" ht="16.5" thickBot="1" x14ac:dyDescent="0.3">
      <c r="A79" s="75" t="s">
        <v>44</v>
      </c>
      <c r="B79" s="76"/>
      <c r="C79" s="76"/>
      <c r="D79" s="76"/>
      <c r="E79" s="76"/>
      <c r="F79" s="76"/>
      <c r="G79" s="77"/>
      <c r="H79" s="43">
        <v>0</v>
      </c>
      <c r="I79" s="43">
        <v>0</v>
      </c>
      <c r="J79" s="43">
        <v>0</v>
      </c>
      <c r="K79" s="35">
        <v>0</v>
      </c>
      <c r="L79" s="35">
        <v>0</v>
      </c>
      <c r="M79" s="38">
        <v>0</v>
      </c>
      <c r="N79" s="16"/>
      <c r="O79" s="3"/>
    </row>
    <row r="80" spans="1:15" s="1" customFormat="1" ht="70.5" customHeight="1" thickBot="1" x14ac:dyDescent="0.3">
      <c r="A80" s="72" t="s">
        <v>221</v>
      </c>
      <c r="B80" s="73"/>
      <c r="C80" s="73"/>
      <c r="D80" s="73"/>
      <c r="E80" s="73"/>
      <c r="F80" s="73"/>
      <c r="G80" s="74"/>
      <c r="H80" s="44">
        <v>0</v>
      </c>
      <c r="I80" s="44">
        <v>0</v>
      </c>
      <c r="J80" s="44">
        <v>0</v>
      </c>
      <c r="K80" s="36">
        <f>SUM(K81:K84)</f>
        <v>0</v>
      </c>
      <c r="L80" s="36">
        <f>SUM(L81:L84)</f>
        <v>0</v>
      </c>
      <c r="M80" s="40">
        <v>0</v>
      </c>
      <c r="N80" s="16"/>
      <c r="O80" s="3"/>
    </row>
    <row r="81" spans="1:15" s="1" customFormat="1" ht="16.5" thickBot="1" x14ac:dyDescent="0.3">
      <c r="A81" s="75" t="s">
        <v>41</v>
      </c>
      <c r="B81" s="76"/>
      <c r="C81" s="76"/>
      <c r="D81" s="76"/>
      <c r="E81" s="76"/>
      <c r="F81" s="76"/>
      <c r="G81" s="77"/>
      <c r="H81" s="43">
        <v>0</v>
      </c>
      <c r="I81" s="43">
        <v>0</v>
      </c>
      <c r="J81" s="43">
        <v>0</v>
      </c>
      <c r="K81" s="35">
        <v>0</v>
      </c>
      <c r="L81" s="35">
        <v>0</v>
      </c>
      <c r="M81" s="38">
        <v>0</v>
      </c>
      <c r="N81" s="16"/>
      <c r="O81" s="3"/>
    </row>
    <row r="82" spans="1:15" s="1" customFormat="1" ht="16.5" thickBot="1" x14ac:dyDescent="0.3">
      <c r="A82" s="75" t="s">
        <v>42</v>
      </c>
      <c r="B82" s="76"/>
      <c r="C82" s="76"/>
      <c r="D82" s="76"/>
      <c r="E82" s="76"/>
      <c r="F82" s="76"/>
      <c r="G82" s="77"/>
      <c r="H82" s="43">
        <v>0</v>
      </c>
      <c r="I82" s="43">
        <v>0</v>
      </c>
      <c r="J82" s="43">
        <v>0</v>
      </c>
      <c r="K82" s="35">
        <v>0</v>
      </c>
      <c r="L82" s="35">
        <v>0</v>
      </c>
      <c r="M82" s="38">
        <v>0</v>
      </c>
      <c r="N82" s="16"/>
      <c r="O82" s="3"/>
    </row>
    <row r="83" spans="1:15" s="1" customFormat="1" ht="16.5" thickBot="1" x14ac:dyDescent="0.3">
      <c r="A83" s="75" t="s">
        <v>43</v>
      </c>
      <c r="B83" s="76"/>
      <c r="C83" s="76"/>
      <c r="D83" s="76"/>
      <c r="E83" s="76"/>
      <c r="F83" s="76"/>
      <c r="G83" s="77"/>
      <c r="H83" s="43">
        <v>0</v>
      </c>
      <c r="I83" s="43">
        <v>0</v>
      </c>
      <c r="J83" s="43">
        <v>0</v>
      </c>
      <c r="K83" s="35">
        <v>0</v>
      </c>
      <c r="L83" s="35">
        <v>0</v>
      </c>
      <c r="M83" s="38">
        <v>0</v>
      </c>
      <c r="N83" s="16"/>
      <c r="O83" s="3"/>
    </row>
    <row r="84" spans="1:15" s="1" customFormat="1" ht="16.5" thickBot="1" x14ac:dyDescent="0.3">
      <c r="A84" s="75" t="s">
        <v>44</v>
      </c>
      <c r="B84" s="76"/>
      <c r="C84" s="76"/>
      <c r="D84" s="76"/>
      <c r="E84" s="76"/>
      <c r="F84" s="76"/>
      <c r="G84" s="77"/>
      <c r="H84" s="43">
        <v>0</v>
      </c>
      <c r="I84" s="43">
        <v>0</v>
      </c>
      <c r="J84" s="43">
        <v>0</v>
      </c>
      <c r="K84" s="35">
        <v>0</v>
      </c>
      <c r="L84" s="35">
        <v>0</v>
      </c>
      <c r="M84" s="38">
        <v>0</v>
      </c>
      <c r="N84" s="54"/>
      <c r="O84" s="55"/>
    </row>
    <row r="85" spans="1:15" s="1" customFormat="1" x14ac:dyDescent="0.25"/>
    <row r="86" spans="1:15" s="1" customFormat="1" ht="18.75" x14ac:dyDescent="0.3">
      <c r="A86" s="64" t="s">
        <v>100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</row>
    <row r="87" spans="1:15" s="1" customFormat="1" ht="15.75" thickBot="1" x14ac:dyDescent="0.3"/>
    <row r="88" spans="1:15" s="1" customFormat="1" ht="32.25" thickBot="1" x14ac:dyDescent="0.3">
      <c r="A88" s="2" t="s">
        <v>18</v>
      </c>
      <c r="B88" s="54" t="s">
        <v>1</v>
      </c>
      <c r="C88" s="55"/>
      <c r="D88" s="54" t="s">
        <v>46</v>
      </c>
      <c r="E88" s="55"/>
      <c r="F88" s="54" t="s">
        <v>47</v>
      </c>
      <c r="G88" s="55"/>
      <c r="H88" s="54" t="s">
        <v>48</v>
      </c>
      <c r="I88" s="55"/>
      <c r="J88" s="54" t="s">
        <v>49</v>
      </c>
      <c r="K88" s="55"/>
      <c r="L88" s="54" t="s">
        <v>50</v>
      </c>
      <c r="M88" s="55"/>
      <c r="N88" s="54" t="s">
        <v>51</v>
      </c>
      <c r="O88" s="55"/>
    </row>
    <row r="89" spans="1:15" s="1" customFormat="1" ht="16.5" thickBot="1" x14ac:dyDescent="0.3">
      <c r="A89" s="61" t="s">
        <v>222</v>
      </c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3"/>
    </row>
  </sheetData>
  <mergeCells count="81">
    <mergeCell ref="A82:G82"/>
    <mergeCell ref="A77:G77"/>
    <mergeCell ref="A78:G78"/>
    <mergeCell ref="A79:G79"/>
    <mergeCell ref="A80:G80"/>
    <mergeCell ref="A81:G81"/>
    <mergeCell ref="A72:G72"/>
    <mergeCell ref="A73:G73"/>
    <mergeCell ref="A74:G74"/>
    <mergeCell ref="A75:G75"/>
    <mergeCell ref="A76:G76"/>
    <mergeCell ref="A57:G57"/>
    <mergeCell ref="N57:O57"/>
    <mergeCell ref="A65:G65"/>
    <mergeCell ref="A66:G66"/>
    <mergeCell ref="A68:G68"/>
    <mergeCell ref="A54:G54"/>
    <mergeCell ref="N54:O54"/>
    <mergeCell ref="A55:G55"/>
    <mergeCell ref="N55:O55"/>
    <mergeCell ref="A56:G56"/>
    <mergeCell ref="N56:O56"/>
    <mergeCell ref="A1:O1"/>
    <mergeCell ref="A2:O2"/>
    <mergeCell ref="A3:O3"/>
    <mergeCell ref="A4:O4"/>
    <mergeCell ref="A6:O6"/>
    <mergeCell ref="C8:D8"/>
    <mergeCell ref="C9:D9"/>
    <mergeCell ref="C10:O10"/>
    <mergeCell ref="C11:D11"/>
    <mergeCell ref="C12:D12"/>
    <mergeCell ref="C13:O13"/>
    <mergeCell ref="C14:D14"/>
    <mergeCell ref="A16:O16"/>
    <mergeCell ref="C18:D18"/>
    <mergeCell ref="K18:L18"/>
    <mergeCell ref="C19:D19"/>
    <mergeCell ref="K19:L19"/>
    <mergeCell ref="A20:O20"/>
    <mergeCell ref="A22:O22"/>
    <mergeCell ref="A24:A25"/>
    <mergeCell ref="B24:B25"/>
    <mergeCell ref="C24:C25"/>
    <mergeCell ref="D24:N24"/>
    <mergeCell ref="O24:O25"/>
    <mergeCell ref="A29:O29"/>
    <mergeCell ref="A27:O27"/>
    <mergeCell ref="A33:O33"/>
    <mergeCell ref="A50:O50"/>
    <mergeCell ref="A52:G53"/>
    <mergeCell ref="H52:J52"/>
    <mergeCell ref="K52:L52"/>
    <mergeCell ref="M52:M53"/>
    <mergeCell ref="N52:O53"/>
    <mergeCell ref="A39:O39"/>
    <mergeCell ref="A58:G58"/>
    <mergeCell ref="N58:O58"/>
    <mergeCell ref="A59:G59"/>
    <mergeCell ref="N59:O59"/>
    <mergeCell ref="A84:G84"/>
    <mergeCell ref="N84:O84"/>
    <mergeCell ref="A71:G71"/>
    <mergeCell ref="A67:G67"/>
    <mergeCell ref="A60:G60"/>
    <mergeCell ref="A61:G61"/>
    <mergeCell ref="A62:G62"/>
    <mergeCell ref="A63:G63"/>
    <mergeCell ref="A64:G64"/>
    <mergeCell ref="A69:G69"/>
    <mergeCell ref="A70:G70"/>
    <mergeCell ref="A83:G83"/>
    <mergeCell ref="A89:O89"/>
    <mergeCell ref="A86:O86"/>
    <mergeCell ref="B88:C88"/>
    <mergeCell ref="D88:E88"/>
    <mergeCell ref="F88:G88"/>
    <mergeCell ref="H88:I88"/>
    <mergeCell ref="J88:K88"/>
    <mergeCell ref="L88:M88"/>
    <mergeCell ref="N88:O88"/>
  </mergeCells>
  <pageMargins left="0.31496062992125984" right="0.31496062992125984" top="0" bottom="0" header="0.31496062992125984" footer="0.31496062992125984"/>
  <pageSetup paperSize="9" scale="52" fitToHeight="0" orientation="landscape" verticalDpi="0" r:id="rId1"/>
  <rowBreaks count="3" manualBreakCount="3">
    <brk id="27" max="16383" man="1"/>
    <brk id="38" max="16383" man="1"/>
    <brk id="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view="pageBreakPreview" topLeftCell="A16" zoomScale="60" zoomScaleNormal="80" workbookViewId="0">
      <selection activeCell="T74" sqref="T74"/>
    </sheetView>
  </sheetViews>
  <sheetFormatPr defaultRowHeight="15" x14ac:dyDescent="0.25"/>
  <cols>
    <col min="1" max="1" width="5.42578125" customWidth="1"/>
    <col min="2" max="2" width="35.7109375" customWidth="1"/>
    <col min="3" max="3" width="13" customWidth="1"/>
    <col min="4" max="4" width="14.42578125" customWidth="1"/>
    <col min="5" max="5" width="14" customWidth="1"/>
    <col min="6" max="6" width="16.140625" customWidth="1"/>
    <col min="7" max="7" width="15.5703125" customWidth="1"/>
    <col min="8" max="10" width="14.5703125" customWidth="1"/>
    <col min="11" max="11" width="24.28515625" customWidth="1"/>
    <col min="12" max="12" width="18" customWidth="1"/>
    <col min="13" max="13" width="31" customWidth="1"/>
    <col min="14" max="14" width="20.7109375" customWidth="1"/>
    <col min="15" max="15" width="26" customWidth="1"/>
  </cols>
  <sheetData>
    <row r="1" spans="1:15" s="1" customFormat="1" ht="18.75" x14ac:dyDescent="0.3">
      <c r="A1" s="64" t="s">
        <v>65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s="1" customFormat="1" ht="18.75" x14ac:dyDescent="0.3">
      <c r="A2" s="64" t="s">
        <v>101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s="1" customFormat="1" ht="18.75" x14ac:dyDescent="0.3">
      <c r="A3" s="64" t="s">
        <v>102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s="1" customFormat="1" ht="18.75" x14ac:dyDescent="0.3">
      <c r="A4" s="64" t="s">
        <v>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s="1" customFormat="1" ht="18.75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s="1" customFormat="1" ht="18.75" x14ac:dyDescent="0.3">
      <c r="A6" s="64" t="s">
        <v>77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s="1" customFormat="1" ht="15.75" thickBot="1" x14ac:dyDescent="0.3"/>
    <row r="8" spans="1:15" s="1" customFormat="1" ht="79.5" thickBot="1" x14ac:dyDescent="0.3">
      <c r="A8" s="2" t="s">
        <v>18</v>
      </c>
      <c r="B8" s="3" t="s">
        <v>13</v>
      </c>
      <c r="C8" s="54" t="s">
        <v>78</v>
      </c>
      <c r="D8" s="55"/>
      <c r="E8" s="3" t="s">
        <v>5</v>
      </c>
      <c r="F8" s="3" t="s">
        <v>4</v>
      </c>
      <c r="G8" s="3" t="s">
        <v>53</v>
      </c>
      <c r="H8" s="3" t="s">
        <v>55</v>
      </c>
      <c r="I8" s="3" t="s">
        <v>7</v>
      </c>
      <c r="J8" s="3" t="s">
        <v>8</v>
      </c>
      <c r="K8" s="3" t="s">
        <v>2</v>
      </c>
      <c r="L8" s="3" t="s">
        <v>9</v>
      </c>
      <c r="M8" s="3" t="s">
        <v>11</v>
      </c>
      <c r="N8" s="3" t="s">
        <v>10</v>
      </c>
      <c r="O8" s="3" t="s">
        <v>12</v>
      </c>
    </row>
    <row r="9" spans="1:15" s="1" customFormat="1" ht="16.5" thickBot="1" x14ac:dyDescent="0.3">
      <c r="A9" s="4">
        <v>1</v>
      </c>
      <c r="B9" s="5">
        <v>2</v>
      </c>
      <c r="C9" s="54">
        <v>3</v>
      </c>
      <c r="D9" s="55"/>
      <c r="E9" s="5">
        <v>4</v>
      </c>
      <c r="F9" s="5">
        <v>5</v>
      </c>
      <c r="G9" s="5">
        <v>6</v>
      </c>
      <c r="H9" s="5">
        <v>7</v>
      </c>
      <c r="I9" s="5">
        <v>8</v>
      </c>
      <c r="J9" s="5">
        <v>9</v>
      </c>
      <c r="K9" s="5">
        <v>10</v>
      </c>
      <c r="L9" s="5">
        <v>11</v>
      </c>
      <c r="M9" s="5">
        <v>12</v>
      </c>
      <c r="N9" s="5">
        <v>13</v>
      </c>
      <c r="O9" s="5">
        <v>14</v>
      </c>
    </row>
    <row r="10" spans="1:15" s="1" customFormat="1" ht="16.5" customHeight="1" thickBot="1" x14ac:dyDescent="0.3">
      <c r="A10" s="8" t="s">
        <v>3</v>
      </c>
      <c r="B10" s="9"/>
      <c r="C10" s="54" t="s">
        <v>223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55"/>
    </row>
    <row r="11" spans="1:15" s="1" customFormat="1" ht="98.25" customHeight="1" thickBot="1" x14ac:dyDescent="0.3">
      <c r="A11" s="8" t="s">
        <v>58</v>
      </c>
      <c r="B11" s="9"/>
      <c r="C11" s="54" t="s">
        <v>224</v>
      </c>
      <c r="D11" s="55"/>
      <c r="E11" s="20" t="s">
        <v>156</v>
      </c>
      <c r="F11" s="18" t="s">
        <v>117</v>
      </c>
      <c r="G11" s="18" t="s">
        <v>128</v>
      </c>
      <c r="H11" s="9"/>
      <c r="I11" s="5" t="s">
        <v>166</v>
      </c>
      <c r="J11" s="5"/>
      <c r="K11" s="5" t="s">
        <v>287</v>
      </c>
      <c r="L11" s="5" t="s">
        <v>225</v>
      </c>
      <c r="M11" s="9"/>
      <c r="N11" s="9"/>
      <c r="O11" s="9"/>
    </row>
    <row r="12" spans="1:15" s="1" customFormat="1" x14ac:dyDescent="0.25"/>
    <row r="13" spans="1:15" s="1" customFormat="1" ht="18.75" x14ac:dyDescent="0.3">
      <c r="A13" s="64" t="s">
        <v>103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1:15" s="1" customFormat="1" ht="15.75" thickBot="1" x14ac:dyDescent="0.3"/>
    <row r="15" spans="1:15" s="1" customFormat="1" ht="88.5" customHeight="1" thickBot="1" x14ac:dyDescent="0.3">
      <c r="A15" s="2" t="s">
        <v>18</v>
      </c>
      <c r="B15" s="3" t="s">
        <v>13</v>
      </c>
      <c r="C15" s="54" t="s">
        <v>198</v>
      </c>
      <c r="D15" s="55"/>
      <c r="E15" s="3" t="s">
        <v>5</v>
      </c>
      <c r="F15" s="3" t="s">
        <v>53</v>
      </c>
      <c r="G15" s="3" t="s">
        <v>54</v>
      </c>
      <c r="H15" s="3" t="s">
        <v>55</v>
      </c>
      <c r="I15" s="3" t="s">
        <v>15</v>
      </c>
      <c r="J15" s="3" t="s">
        <v>16</v>
      </c>
      <c r="K15" s="54" t="s">
        <v>2</v>
      </c>
      <c r="L15" s="55"/>
      <c r="M15" s="3" t="s">
        <v>56</v>
      </c>
      <c r="N15" s="3" t="s">
        <v>57</v>
      </c>
      <c r="O15" s="3" t="s">
        <v>35</v>
      </c>
    </row>
    <row r="16" spans="1:15" s="1" customFormat="1" ht="16.5" thickBot="1" x14ac:dyDescent="0.3">
      <c r="A16" s="4">
        <v>1</v>
      </c>
      <c r="B16" s="5">
        <v>2</v>
      </c>
      <c r="C16" s="54">
        <v>3</v>
      </c>
      <c r="D16" s="55"/>
      <c r="E16" s="11">
        <v>4</v>
      </c>
      <c r="F16" s="11">
        <v>5</v>
      </c>
      <c r="G16" s="11">
        <v>6</v>
      </c>
      <c r="H16" s="11">
        <v>7</v>
      </c>
      <c r="I16" s="11">
        <v>8</v>
      </c>
      <c r="J16" s="11">
        <v>9</v>
      </c>
      <c r="K16" s="54">
        <v>10</v>
      </c>
      <c r="L16" s="55"/>
      <c r="M16" s="11">
        <v>11</v>
      </c>
      <c r="N16" s="11">
        <v>12</v>
      </c>
      <c r="O16" s="11">
        <v>13</v>
      </c>
    </row>
    <row r="17" spans="1:15" s="1" customFormat="1" ht="16.5" customHeight="1" thickBot="1" x14ac:dyDescent="0.3">
      <c r="A17" s="54" t="s">
        <v>230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55"/>
    </row>
    <row r="18" spans="1:15" s="1" customFormat="1" x14ac:dyDescent="0.25"/>
    <row r="19" spans="1:15" s="1" customFormat="1" ht="18.75" x14ac:dyDescent="0.3">
      <c r="A19" s="64" t="s">
        <v>104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1:15" s="1" customFormat="1" ht="15.75" thickBot="1" x14ac:dyDescent="0.3"/>
    <row r="21" spans="1:15" s="1" customFormat="1" ht="23.25" customHeight="1" thickBot="1" x14ac:dyDescent="0.3">
      <c r="A21" s="67" t="s">
        <v>18</v>
      </c>
      <c r="B21" s="67" t="s">
        <v>1</v>
      </c>
      <c r="C21" s="67" t="s">
        <v>4</v>
      </c>
      <c r="D21" s="54" t="s">
        <v>20</v>
      </c>
      <c r="E21" s="69"/>
      <c r="F21" s="69"/>
      <c r="G21" s="69"/>
      <c r="H21" s="69"/>
      <c r="I21" s="69"/>
      <c r="J21" s="69"/>
      <c r="K21" s="69"/>
      <c r="L21" s="69"/>
      <c r="M21" s="69"/>
      <c r="N21" s="55"/>
      <c r="O21" s="67" t="s">
        <v>21</v>
      </c>
    </row>
    <row r="22" spans="1:15" s="1" customFormat="1" ht="16.5" thickBot="1" x14ac:dyDescent="0.3">
      <c r="A22" s="68"/>
      <c r="B22" s="68"/>
      <c r="C22" s="68"/>
      <c r="D22" s="5" t="s">
        <v>22</v>
      </c>
      <c r="E22" s="5" t="s">
        <v>23</v>
      </c>
      <c r="F22" s="5" t="s">
        <v>24</v>
      </c>
      <c r="G22" s="5" t="s">
        <v>25</v>
      </c>
      <c r="H22" s="5" t="s">
        <v>26</v>
      </c>
      <c r="I22" s="5" t="s">
        <v>27</v>
      </c>
      <c r="J22" s="5" t="s">
        <v>28</v>
      </c>
      <c r="K22" s="5" t="s">
        <v>29</v>
      </c>
      <c r="L22" s="5" t="s">
        <v>30</v>
      </c>
      <c r="M22" s="5" t="s">
        <v>31</v>
      </c>
      <c r="N22" s="5" t="s">
        <v>32</v>
      </c>
      <c r="O22" s="68"/>
    </row>
    <row r="23" spans="1:15" s="1" customFormat="1" ht="16.5" thickBot="1" x14ac:dyDescent="0.3">
      <c r="A23" s="4">
        <v>1</v>
      </c>
      <c r="B23" s="5">
        <v>2</v>
      </c>
      <c r="C23" s="5">
        <v>3</v>
      </c>
      <c r="D23" s="5">
        <v>4</v>
      </c>
      <c r="E23" s="5">
        <v>5</v>
      </c>
      <c r="F23" s="5">
        <v>6</v>
      </c>
      <c r="G23" s="5">
        <v>7</v>
      </c>
      <c r="H23" s="5">
        <v>8</v>
      </c>
      <c r="I23" s="5">
        <v>9</v>
      </c>
      <c r="J23" s="5">
        <v>10</v>
      </c>
      <c r="K23" s="5">
        <v>11</v>
      </c>
      <c r="L23" s="5">
        <v>12</v>
      </c>
      <c r="M23" s="5">
        <v>13</v>
      </c>
      <c r="N23" s="5">
        <v>14</v>
      </c>
      <c r="O23" s="5">
        <v>15</v>
      </c>
    </row>
    <row r="24" spans="1:15" s="1" customFormat="1" ht="16.5" customHeight="1" thickBot="1" x14ac:dyDescent="0.3">
      <c r="A24" s="54" t="s">
        <v>231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55"/>
    </row>
    <row r="25" spans="1:15" s="1" customFormat="1" x14ac:dyDescent="0.25"/>
    <row r="26" spans="1:15" s="1" customFormat="1" ht="18.75" x14ac:dyDescent="0.3">
      <c r="A26" s="64" t="s">
        <v>105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1:15" s="1" customFormat="1" ht="15.75" thickBot="1" x14ac:dyDescent="0.3"/>
    <row r="28" spans="1:15" s="1" customFormat="1" ht="107.25" customHeight="1" thickBot="1" x14ac:dyDescent="0.3">
      <c r="A28" s="2" t="s">
        <v>18</v>
      </c>
      <c r="B28" s="3" t="s">
        <v>59</v>
      </c>
      <c r="C28" s="3" t="s">
        <v>60</v>
      </c>
      <c r="D28" s="3" t="s">
        <v>61</v>
      </c>
      <c r="E28" s="3" t="s">
        <v>54</v>
      </c>
      <c r="F28" s="3" t="s">
        <v>55</v>
      </c>
      <c r="G28" s="3" t="s">
        <v>15</v>
      </c>
      <c r="H28" s="3" t="s">
        <v>16</v>
      </c>
      <c r="I28" s="3" t="s">
        <v>9</v>
      </c>
      <c r="J28" s="3" t="s">
        <v>62</v>
      </c>
      <c r="K28" s="3" t="s">
        <v>80</v>
      </c>
      <c r="L28" s="3" t="s">
        <v>63</v>
      </c>
      <c r="M28" s="3" t="s">
        <v>64</v>
      </c>
      <c r="N28" s="3" t="s">
        <v>81</v>
      </c>
      <c r="O28" s="3" t="s">
        <v>12</v>
      </c>
    </row>
    <row r="29" spans="1:15" s="1" customFormat="1" ht="16.5" thickBot="1" x14ac:dyDescent="0.3">
      <c r="A29" s="4">
        <v>1</v>
      </c>
      <c r="B29" s="5">
        <v>2</v>
      </c>
      <c r="C29" s="5">
        <v>3</v>
      </c>
      <c r="D29" s="5">
        <v>4</v>
      </c>
      <c r="E29" s="5">
        <v>5</v>
      </c>
      <c r="F29" s="5">
        <v>6</v>
      </c>
      <c r="G29" s="5">
        <v>7</v>
      </c>
      <c r="H29" s="5">
        <v>8</v>
      </c>
      <c r="I29" s="5">
        <v>9</v>
      </c>
      <c r="J29" s="5">
        <v>10</v>
      </c>
      <c r="K29" s="5">
        <v>11</v>
      </c>
      <c r="L29" s="5">
        <v>12</v>
      </c>
      <c r="M29" s="5">
        <v>13</v>
      </c>
      <c r="N29" s="5">
        <v>14</v>
      </c>
      <c r="O29" s="5">
        <v>15</v>
      </c>
    </row>
    <row r="30" spans="1:15" s="1" customFormat="1" ht="16.5" customHeight="1" thickBot="1" x14ac:dyDescent="0.3">
      <c r="A30" s="54" t="s">
        <v>223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55"/>
    </row>
    <row r="31" spans="1:15" s="1" customFormat="1" ht="79.5" thickBot="1" x14ac:dyDescent="0.3">
      <c r="A31" s="8" t="s">
        <v>3</v>
      </c>
      <c r="B31" s="21" t="s">
        <v>232</v>
      </c>
      <c r="C31" s="5" t="s">
        <v>128</v>
      </c>
      <c r="D31" s="5"/>
      <c r="E31" s="5" t="s">
        <v>166</v>
      </c>
      <c r="F31" s="5"/>
      <c r="G31" s="5" t="s">
        <v>166</v>
      </c>
      <c r="H31" s="5"/>
      <c r="I31" s="5" t="s">
        <v>167</v>
      </c>
      <c r="J31" s="5" t="s">
        <v>45</v>
      </c>
      <c r="K31" s="5" t="s">
        <v>45</v>
      </c>
      <c r="L31" s="9"/>
      <c r="M31" s="9" t="s">
        <v>255</v>
      </c>
      <c r="N31" s="9"/>
      <c r="O31" s="9" t="s">
        <v>292</v>
      </c>
    </row>
    <row r="32" spans="1:15" s="1" customFormat="1" ht="51.75" customHeight="1" thickBot="1" x14ac:dyDescent="0.3">
      <c r="A32" s="8" t="s">
        <v>58</v>
      </c>
      <c r="B32" s="22" t="s">
        <v>322</v>
      </c>
      <c r="C32" s="9"/>
      <c r="D32" s="5" t="s">
        <v>45</v>
      </c>
      <c r="E32" s="5" t="s">
        <v>45</v>
      </c>
      <c r="F32" s="5" t="s">
        <v>45</v>
      </c>
      <c r="G32" s="5" t="s">
        <v>45</v>
      </c>
      <c r="H32" s="5" t="s">
        <v>45</v>
      </c>
      <c r="I32" s="5" t="s">
        <v>45</v>
      </c>
      <c r="J32" s="24">
        <v>46386</v>
      </c>
      <c r="K32" s="9"/>
      <c r="L32" s="24">
        <v>46386</v>
      </c>
      <c r="M32" s="9"/>
      <c r="N32" s="20" t="s">
        <v>323</v>
      </c>
      <c r="O32" s="53" t="s">
        <v>261</v>
      </c>
    </row>
    <row r="33" spans="1:15" s="1" customFormat="1" x14ac:dyDescent="0.25"/>
    <row r="34" spans="1:15" s="1" customFormat="1" ht="18.75" x14ac:dyDescent="0.3">
      <c r="A34" s="64" t="s">
        <v>106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</row>
    <row r="35" spans="1:15" s="1" customFormat="1" ht="15.75" thickBot="1" x14ac:dyDescent="0.3"/>
    <row r="36" spans="1:15" s="1" customFormat="1" ht="43.5" customHeight="1" thickBot="1" x14ac:dyDescent="0.3">
      <c r="A36" s="56" t="s">
        <v>33</v>
      </c>
      <c r="B36" s="71"/>
      <c r="C36" s="71"/>
      <c r="D36" s="71"/>
      <c r="E36" s="71"/>
      <c r="F36" s="71"/>
      <c r="G36" s="57"/>
      <c r="H36" s="54" t="s">
        <v>92</v>
      </c>
      <c r="I36" s="69"/>
      <c r="J36" s="55"/>
      <c r="K36" s="54" t="s">
        <v>34</v>
      </c>
      <c r="L36" s="55"/>
      <c r="M36" s="67" t="s">
        <v>91</v>
      </c>
      <c r="N36" s="56" t="s">
        <v>35</v>
      </c>
      <c r="O36" s="57"/>
    </row>
    <row r="37" spans="1:15" s="1" customFormat="1" ht="60" customHeight="1" thickBot="1" x14ac:dyDescent="0.3">
      <c r="A37" s="65"/>
      <c r="B37" s="66"/>
      <c r="C37" s="66"/>
      <c r="D37" s="66"/>
      <c r="E37" s="66"/>
      <c r="F37" s="66"/>
      <c r="G37" s="70"/>
      <c r="H37" s="5" t="s">
        <v>36</v>
      </c>
      <c r="I37" s="5" t="s">
        <v>37</v>
      </c>
      <c r="J37" s="5" t="s">
        <v>38</v>
      </c>
      <c r="K37" s="5" t="s">
        <v>39</v>
      </c>
      <c r="L37" s="5" t="s">
        <v>40</v>
      </c>
      <c r="M37" s="68"/>
      <c r="N37" s="65"/>
      <c r="O37" s="70"/>
    </row>
    <row r="38" spans="1:15" s="1" customFormat="1" ht="16.5" thickBot="1" x14ac:dyDescent="0.3">
      <c r="A38" s="54">
        <v>1</v>
      </c>
      <c r="B38" s="69"/>
      <c r="C38" s="69"/>
      <c r="D38" s="69"/>
      <c r="E38" s="69"/>
      <c r="F38" s="69"/>
      <c r="G38" s="55"/>
      <c r="H38" s="5">
        <v>2</v>
      </c>
      <c r="I38" s="5">
        <v>3</v>
      </c>
      <c r="J38" s="5">
        <v>4</v>
      </c>
      <c r="K38" s="5">
        <v>5</v>
      </c>
      <c r="L38" s="5">
        <v>6</v>
      </c>
      <c r="M38" s="5">
        <v>7</v>
      </c>
      <c r="N38" s="54">
        <v>8</v>
      </c>
      <c r="O38" s="55"/>
    </row>
    <row r="39" spans="1:15" s="1" customFormat="1" ht="34.5" customHeight="1" thickBot="1" x14ac:dyDescent="0.3">
      <c r="A39" s="75" t="s">
        <v>233</v>
      </c>
      <c r="B39" s="76"/>
      <c r="C39" s="76"/>
      <c r="D39" s="76"/>
      <c r="E39" s="76"/>
      <c r="F39" s="76"/>
      <c r="G39" s="77"/>
      <c r="H39" s="29">
        <v>0</v>
      </c>
      <c r="I39" s="29">
        <v>0</v>
      </c>
      <c r="J39" s="29">
        <v>0</v>
      </c>
      <c r="K39" s="40">
        <f>SUM(K40:K43)</f>
        <v>0</v>
      </c>
      <c r="L39" s="40">
        <f>SUM(L40:L43)</f>
        <v>0</v>
      </c>
      <c r="M39" s="9"/>
      <c r="N39" s="54"/>
      <c r="O39" s="55"/>
    </row>
    <row r="40" spans="1:15" s="1" customFormat="1" ht="16.5" thickBot="1" x14ac:dyDescent="0.3">
      <c r="A40" s="75" t="s">
        <v>41</v>
      </c>
      <c r="B40" s="76"/>
      <c r="C40" s="76"/>
      <c r="D40" s="76"/>
      <c r="E40" s="76"/>
      <c r="F40" s="76"/>
      <c r="G40" s="77"/>
      <c r="H40" s="30">
        <v>0</v>
      </c>
      <c r="I40" s="30">
        <v>0</v>
      </c>
      <c r="J40" s="30">
        <v>0</v>
      </c>
      <c r="K40" s="38">
        <f>K45</f>
        <v>0</v>
      </c>
      <c r="L40" s="38">
        <f t="shared" ref="L40:L43" si="0">L45</f>
        <v>0</v>
      </c>
      <c r="M40" s="9"/>
      <c r="N40" s="54"/>
      <c r="O40" s="55"/>
    </row>
    <row r="41" spans="1:15" s="1" customFormat="1" ht="16.5" thickBot="1" x14ac:dyDescent="0.3">
      <c r="A41" s="75" t="s">
        <v>42</v>
      </c>
      <c r="B41" s="76"/>
      <c r="C41" s="76"/>
      <c r="D41" s="76"/>
      <c r="E41" s="76"/>
      <c r="F41" s="76"/>
      <c r="G41" s="77"/>
      <c r="H41" s="30">
        <v>0</v>
      </c>
      <c r="I41" s="30">
        <v>0</v>
      </c>
      <c r="J41" s="30">
        <v>0</v>
      </c>
      <c r="K41" s="38">
        <f t="shared" ref="K41:K43" si="1">K46</f>
        <v>0</v>
      </c>
      <c r="L41" s="38">
        <f t="shared" si="0"/>
        <v>0</v>
      </c>
      <c r="M41" s="9"/>
      <c r="N41" s="54"/>
      <c r="O41" s="55"/>
    </row>
    <row r="42" spans="1:15" s="1" customFormat="1" ht="16.5" thickBot="1" x14ac:dyDescent="0.3">
      <c r="A42" s="75" t="s">
        <v>43</v>
      </c>
      <c r="B42" s="76"/>
      <c r="C42" s="76"/>
      <c r="D42" s="76"/>
      <c r="E42" s="76"/>
      <c r="F42" s="76"/>
      <c r="G42" s="77"/>
      <c r="H42" s="30">
        <v>0</v>
      </c>
      <c r="I42" s="30">
        <v>0</v>
      </c>
      <c r="J42" s="30">
        <v>0</v>
      </c>
      <c r="K42" s="38">
        <f t="shared" si="1"/>
        <v>0</v>
      </c>
      <c r="L42" s="38">
        <f t="shared" si="0"/>
        <v>0</v>
      </c>
      <c r="M42" s="9"/>
      <c r="N42" s="54"/>
      <c r="O42" s="55"/>
    </row>
    <row r="43" spans="1:15" s="1" customFormat="1" ht="16.5" thickBot="1" x14ac:dyDescent="0.3">
      <c r="A43" s="75" t="s">
        <v>44</v>
      </c>
      <c r="B43" s="76"/>
      <c r="C43" s="76"/>
      <c r="D43" s="76"/>
      <c r="E43" s="76"/>
      <c r="F43" s="76"/>
      <c r="G43" s="77"/>
      <c r="H43" s="30">
        <v>0</v>
      </c>
      <c r="I43" s="30">
        <v>0</v>
      </c>
      <c r="J43" s="30">
        <v>0</v>
      </c>
      <c r="K43" s="38">
        <f t="shared" si="1"/>
        <v>0</v>
      </c>
      <c r="L43" s="38">
        <f t="shared" si="0"/>
        <v>0</v>
      </c>
      <c r="M43" s="9"/>
      <c r="N43" s="54"/>
      <c r="O43" s="55"/>
    </row>
    <row r="44" spans="1:15" s="1" customFormat="1" ht="32.25" customHeight="1" thickBot="1" x14ac:dyDescent="0.3">
      <c r="A44" s="75" t="s">
        <v>232</v>
      </c>
      <c r="B44" s="76"/>
      <c r="C44" s="76"/>
      <c r="D44" s="76"/>
      <c r="E44" s="76"/>
      <c r="F44" s="76"/>
      <c r="G44" s="77"/>
      <c r="H44" s="48">
        <v>0</v>
      </c>
      <c r="I44" s="48">
        <v>0</v>
      </c>
      <c r="J44" s="48">
        <v>0</v>
      </c>
      <c r="K44" s="40">
        <f>SUM(K45:K48)</f>
        <v>0</v>
      </c>
      <c r="L44" s="40">
        <f>SUM(L45:L48)</f>
        <v>0</v>
      </c>
      <c r="M44" s="9"/>
      <c r="N44" s="54"/>
      <c r="O44" s="55"/>
    </row>
    <row r="45" spans="1:15" s="1" customFormat="1" ht="16.5" thickBot="1" x14ac:dyDescent="0.3">
      <c r="A45" s="75" t="s">
        <v>41</v>
      </c>
      <c r="B45" s="76"/>
      <c r="C45" s="76"/>
      <c r="D45" s="76"/>
      <c r="E45" s="76"/>
      <c r="F45" s="76"/>
      <c r="G45" s="77"/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9"/>
      <c r="N45" s="54"/>
      <c r="O45" s="55"/>
    </row>
    <row r="46" spans="1:15" s="1" customFormat="1" ht="16.5" thickBot="1" x14ac:dyDescent="0.3">
      <c r="A46" s="75" t="s">
        <v>42</v>
      </c>
      <c r="B46" s="76"/>
      <c r="C46" s="76"/>
      <c r="D46" s="76"/>
      <c r="E46" s="76"/>
      <c r="F46" s="76"/>
      <c r="G46" s="77"/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9"/>
      <c r="N46" s="54"/>
      <c r="O46" s="55"/>
    </row>
    <row r="47" spans="1:15" s="1" customFormat="1" ht="16.5" thickBot="1" x14ac:dyDescent="0.3">
      <c r="A47" s="75" t="s">
        <v>43</v>
      </c>
      <c r="B47" s="76"/>
      <c r="C47" s="76"/>
      <c r="D47" s="76"/>
      <c r="E47" s="76"/>
      <c r="F47" s="76"/>
      <c r="G47" s="77"/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9"/>
      <c r="N47" s="54"/>
      <c r="O47" s="55"/>
    </row>
    <row r="48" spans="1:15" s="1" customFormat="1" ht="16.5" thickBot="1" x14ac:dyDescent="0.3">
      <c r="A48" s="75" t="s">
        <v>44</v>
      </c>
      <c r="B48" s="76"/>
      <c r="C48" s="76"/>
      <c r="D48" s="76"/>
      <c r="E48" s="76"/>
      <c r="F48" s="76"/>
      <c r="G48" s="77"/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9"/>
      <c r="N48" s="54"/>
      <c r="O48" s="55"/>
    </row>
    <row r="49" spans="1:15" s="1" customFormat="1" x14ac:dyDescent="0.25"/>
    <row r="50" spans="1:15" s="1" customFormat="1" ht="18.75" x14ac:dyDescent="0.3">
      <c r="A50" s="64" t="s">
        <v>107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1:15" s="1" customFormat="1" ht="15.75" thickBot="1" x14ac:dyDescent="0.3"/>
    <row r="52" spans="1:15" s="1" customFormat="1" ht="32.25" thickBot="1" x14ac:dyDescent="0.3">
      <c r="A52" s="2" t="s">
        <v>18</v>
      </c>
      <c r="B52" s="54" t="s">
        <v>1</v>
      </c>
      <c r="C52" s="55"/>
      <c r="D52" s="54" t="s">
        <v>46</v>
      </c>
      <c r="E52" s="55"/>
      <c r="F52" s="54" t="s">
        <v>47</v>
      </c>
      <c r="G52" s="55"/>
      <c r="H52" s="54" t="s">
        <v>48</v>
      </c>
      <c r="I52" s="55"/>
      <c r="J52" s="54" t="s">
        <v>49</v>
      </c>
      <c r="K52" s="55"/>
      <c r="L52" s="54" t="s">
        <v>50</v>
      </c>
      <c r="M52" s="55"/>
      <c r="N52" s="54" t="s">
        <v>51</v>
      </c>
      <c r="O52" s="55"/>
    </row>
    <row r="53" spans="1:15" s="1" customFormat="1" ht="16.5" thickBot="1" x14ac:dyDescent="0.3">
      <c r="A53" s="61" t="s">
        <v>234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3"/>
    </row>
  </sheetData>
  <mergeCells count="61">
    <mergeCell ref="A1:O1"/>
    <mergeCell ref="A2:O2"/>
    <mergeCell ref="A3:O3"/>
    <mergeCell ref="A4:O4"/>
    <mergeCell ref="A6:O6"/>
    <mergeCell ref="C8:D8"/>
    <mergeCell ref="C9:D9"/>
    <mergeCell ref="C10:O10"/>
    <mergeCell ref="C11:D11"/>
    <mergeCell ref="A13:O13"/>
    <mergeCell ref="C15:D15"/>
    <mergeCell ref="K15:L15"/>
    <mergeCell ref="C16:D16"/>
    <mergeCell ref="K16:L16"/>
    <mergeCell ref="A17:O17"/>
    <mergeCell ref="A19:O19"/>
    <mergeCell ref="A21:A22"/>
    <mergeCell ref="B21:B22"/>
    <mergeCell ref="C21:C22"/>
    <mergeCell ref="D21:N21"/>
    <mergeCell ref="O21:O22"/>
    <mergeCell ref="A26:O26"/>
    <mergeCell ref="A24:O24"/>
    <mergeCell ref="A30:O30"/>
    <mergeCell ref="A34:O34"/>
    <mergeCell ref="A36:G37"/>
    <mergeCell ref="H36:J36"/>
    <mergeCell ref="K36:L36"/>
    <mergeCell ref="M36:M37"/>
    <mergeCell ref="N36:O37"/>
    <mergeCell ref="A38:G38"/>
    <mergeCell ref="N38:O38"/>
    <mergeCell ref="A39:G39"/>
    <mergeCell ref="N39:O39"/>
    <mergeCell ref="A40:G40"/>
    <mergeCell ref="N40:O40"/>
    <mergeCell ref="A41:G41"/>
    <mergeCell ref="N41:O41"/>
    <mergeCell ref="A42:G42"/>
    <mergeCell ref="N42:O42"/>
    <mergeCell ref="A43:G43"/>
    <mergeCell ref="N43:O43"/>
    <mergeCell ref="A44:G44"/>
    <mergeCell ref="N44:O44"/>
    <mergeCell ref="A45:G45"/>
    <mergeCell ref="N45:O45"/>
    <mergeCell ref="A46:G46"/>
    <mergeCell ref="N46:O46"/>
    <mergeCell ref="A47:G47"/>
    <mergeCell ref="N47:O47"/>
    <mergeCell ref="A48:G48"/>
    <mergeCell ref="N48:O48"/>
    <mergeCell ref="A50:O50"/>
    <mergeCell ref="L52:M52"/>
    <mergeCell ref="N52:O52"/>
    <mergeCell ref="A53:O53"/>
    <mergeCell ref="B52:C52"/>
    <mergeCell ref="D52:E52"/>
    <mergeCell ref="F52:G52"/>
    <mergeCell ref="H52:I52"/>
    <mergeCell ref="J52:K52"/>
  </mergeCells>
  <pageMargins left="0.31496062992125984" right="0.31496062992125984" top="0" bottom="0" header="0.31496062992125984" footer="0.31496062992125984"/>
  <pageSetup paperSize="9" scale="50" fitToHeight="0" orientation="landscape" verticalDpi="0" r:id="rId1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view="pageBreakPreview" topLeftCell="A45" zoomScale="60" zoomScaleNormal="80" workbookViewId="0">
      <selection activeCell="T74" sqref="T74"/>
    </sheetView>
  </sheetViews>
  <sheetFormatPr defaultRowHeight="15" outlineLevelRow="1" x14ac:dyDescent="0.25"/>
  <cols>
    <col min="1" max="1" width="5.42578125" customWidth="1"/>
    <col min="2" max="2" width="33.7109375" customWidth="1"/>
    <col min="3" max="3" width="19.42578125" customWidth="1"/>
    <col min="4" max="4" width="22" customWidth="1"/>
    <col min="5" max="5" width="14.5703125" customWidth="1"/>
    <col min="6" max="6" width="16.140625" customWidth="1"/>
    <col min="7" max="7" width="15.5703125" customWidth="1"/>
    <col min="8" max="10" width="14.5703125" customWidth="1"/>
    <col min="11" max="11" width="24.28515625" customWidth="1"/>
    <col min="12" max="12" width="18" customWidth="1"/>
    <col min="13" max="13" width="29.42578125" customWidth="1"/>
    <col min="14" max="14" width="20.7109375" customWidth="1"/>
    <col min="15" max="15" width="24.7109375" customWidth="1"/>
  </cols>
  <sheetData>
    <row r="1" spans="1:15" s="1" customFormat="1" ht="18.75" x14ac:dyDescent="0.3">
      <c r="A1" s="64" t="s">
        <v>65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s="1" customFormat="1" ht="18.75" x14ac:dyDescent="0.3">
      <c r="A2" s="64" t="s">
        <v>108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s="1" customFormat="1" ht="18.75" x14ac:dyDescent="0.3">
      <c r="A3" s="64" t="s">
        <v>109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5" s="1" customFormat="1" ht="18.75" x14ac:dyDescent="0.3">
      <c r="A4" s="64" t="s">
        <v>68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s="1" customFormat="1" ht="18.75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s="1" customFormat="1" ht="18.75" x14ac:dyDescent="0.3">
      <c r="A6" s="64" t="s">
        <v>77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1:15" s="1" customFormat="1" ht="15.75" thickBot="1" x14ac:dyDescent="0.3"/>
    <row r="8" spans="1:15" s="1" customFormat="1" ht="79.5" thickBot="1" x14ac:dyDescent="0.3">
      <c r="A8" s="2" t="s">
        <v>18</v>
      </c>
      <c r="B8" s="3" t="s">
        <v>13</v>
      </c>
      <c r="C8" s="54" t="s">
        <v>78</v>
      </c>
      <c r="D8" s="55"/>
      <c r="E8" s="3" t="s">
        <v>5</v>
      </c>
      <c r="F8" s="3" t="s">
        <v>4</v>
      </c>
      <c r="G8" s="3" t="s">
        <v>53</v>
      </c>
      <c r="H8" s="3" t="s">
        <v>55</v>
      </c>
      <c r="I8" s="3" t="s">
        <v>7</v>
      </c>
      <c r="J8" s="3" t="s">
        <v>8</v>
      </c>
      <c r="K8" s="3" t="s">
        <v>2</v>
      </c>
      <c r="L8" s="3" t="s">
        <v>9</v>
      </c>
      <c r="M8" s="3" t="s">
        <v>11</v>
      </c>
      <c r="N8" s="3" t="s">
        <v>10</v>
      </c>
      <c r="O8" s="3" t="s">
        <v>12</v>
      </c>
    </row>
    <row r="9" spans="1:15" s="1" customFormat="1" ht="16.5" thickBot="1" x14ac:dyDescent="0.3">
      <c r="A9" s="4">
        <v>1</v>
      </c>
      <c r="B9" s="5">
        <v>2</v>
      </c>
      <c r="C9" s="54">
        <v>3</v>
      </c>
      <c r="D9" s="55"/>
      <c r="E9" s="5">
        <v>4</v>
      </c>
      <c r="F9" s="5">
        <v>5</v>
      </c>
      <c r="G9" s="5">
        <v>6</v>
      </c>
      <c r="H9" s="5">
        <v>7</v>
      </c>
      <c r="I9" s="5">
        <v>8</v>
      </c>
      <c r="J9" s="5">
        <v>9</v>
      </c>
      <c r="K9" s="5">
        <v>10</v>
      </c>
      <c r="L9" s="5">
        <v>11</v>
      </c>
      <c r="M9" s="5">
        <v>12</v>
      </c>
      <c r="N9" s="5">
        <v>13</v>
      </c>
      <c r="O9" s="5">
        <v>14</v>
      </c>
    </row>
    <row r="10" spans="1:15" s="1" customFormat="1" ht="16.5" customHeight="1" thickBot="1" x14ac:dyDescent="0.3">
      <c r="A10" s="8" t="s">
        <v>3</v>
      </c>
      <c r="B10" s="9"/>
      <c r="C10" s="82" t="s">
        <v>235</v>
      </c>
      <c r="D10" s="83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7"/>
    </row>
    <row r="11" spans="1:15" s="1" customFormat="1" ht="105" customHeight="1" thickBot="1" x14ac:dyDescent="0.3">
      <c r="A11" s="8" t="s">
        <v>58</v>
      </c>
      <c r="B11" s="9"/>
      <c r="C11" s="54" t="s">
        <v>236</v>
      </c>
      <c r="D11" s="55"/>
      <c r="E11" s="20" t="s">
        <v>156</v>
      </c>
      <c r="F11" s="18" t="s">
        <v>117</v>
      </c>
      <c r="G11" s="18" t="s">
        <v>128</v>
      </c>
      <c r="H11" s="9"/>
      <c r="I11" s="5" t="s">
        <v>265</v>
      </c>
      <c r="J11" s="9"/>
      <c r="K11" s="5" t="s">
        <v>281</v>
      </c>
      <c r="L11" s="5" t="s">
        <v>237</v>
      </c>
      <c r="M11" s="9"/>
      <c r="N11" s="9"/>
      <c r="O11" s="9"/>
    </row>
    <row r="12" spans="1:15" s="1" customFormat="1" hidden="1" outlineLevel="1" x14ac:dyDescent="0.25"/>
    <row r="13" spans="1:15" s="1" customFormat="1" ht="18.75" hidden="1" outlineLevel="1" x14ac:dyDescent="0.3">
      <c r="A13" s="64" t="s">
        <v>110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spans="1:15" s="1" customFormat="1" ht="15.75" hidden="1" outlineLevel="1" thickBot="1" x14ac:dyDescent="0.3"/>
    <row r="15" spans="1:15" s="1" customFormat="1" ht="79.5" hidden="1" outlineLevel="1" thickBot="1" x14ac:dyDescent="0.3">
      <c r="A15" s="2" t="s">
        <v>18</v>
      </c>
      <c r="B15" s="3" t="s">
        <v>13</v>
      </c>
      <c r="C15" s="54" t="s">
        <v>14</v>
      </c>
      <c r="D15" s="55"/>
      <c r="E15" s="3" t="s">
        <v>5</v>
      </c>
      <c r="F15" s="3" t="s">
        <v>53</v>
      </c>
      <c r="G15" s="3" t="s">
        <v>54</v>
      </c>
      <c r="H15" s="3" t="s">
        <v>55</v>
      </c>
      <c r="I15" s="3" t="s">
        <v>15</v>
      </c>
      <c r="J15" s="3" t="s">
        <v>16</v>
      </c>
      <c r="K15" s="54" t="s">
        <v>2</v>
      </c>
      <c r="L15" s="55"/>
      <c r="M15" s="3" t="s">
        <v>56</v>
      </c>
      <c r="N15" s="3" t="s">
        <v>57</v>
      </c>
      <c r="O15" s="3" t="s">
        <v>35</v>
      </c>
    </row>
    <row r="16" spans="1:15" s="1" customFormat="1" ht="16.5" hidden="1" outlineLevel="1" thickBot="1" x14ac:dyDescent="0.3">
      <c r="A16" s="4">
        <v>1</v>
      </c>
      <c r="B16" s="5">
        <v>2</v>
      </c>
      <c r="C16" s="54">
        <v>3</v>
      </c>
      <c r="D16" s="55"/>
      <c r="E16" s="11">
        <v>4</v>
      </c>
      <c r="F16" s="11">
        <v>5</v>
      </c>
      <c r="G16" s="11">
        <v>6</v>
      </c>
      <c r="H16" s="11">
        <v>7</v>
      </c>
      <c r="I16" s="11">
        <v>8</v>
      </c>
      <c r="J16" s="11">
        <v>9</v>
      </c>
      <c r="K16" s="54">
        <v>10</v>
      </c>
      <c r="L16" s="55"/>
      <c r="M16" s="11">
        <v>11</v>
      </c>
      <c r="N16" s="11">
        <v>12</v>
      </c>
      <c r="O16" s="11">
        <v>13</v>
      </c>
    </row>
    <row r="17" spans="1:15" s="1" customFormat="1" ht="16.5" hidden="1" customHeight="1" outlineLevel="1" thickBot="1" x14ac:dyDescent="0.3">
      <c r="A17" s="54" t="s">
        <v>238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55"/>
    </row>
    <row r="18" spans="1:15" s="1" customFormat="1" collapsed="1" x14ac:dyDescent="0.25"/>
    <row r="19" spans="1:15" s="1" customFormat="1" ht="18.75" x14ac:dyDescent="0.3">
      <c r="A19" s="64" t="s">
        <v>111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spans="1:15" s="1" customFormat="1" ht="15.75" thickBot="1" x14ac:dyDescent="0.3"/>
    <row r="21" spans="1:15" s="1" customFormat="1" ht="30.75" customHeight="1" thickBot="1" x14ac:dyDescent="0.3">
      <c r="A21" s="67" t="s">
        <v>18</v>
      </c>
      <c r="B21" s="67" t="s">
        <v>1</v>
      </c>
      <c r="C21" s="67" t="s">
        <v>4</v>
      </c>
      <c r="D21" s="54" t="s">
        <v>20</v>
      </c>
      <c r="E21" s="69"/>
      <c r="F21" s="69"/>
      <c r="G21" s="69"/>
      <c r="H21" s="69"/>
      <c r="I21" s="69"/>
      <c r="J21" s="69"/>
      <c r="K21" s="69"/>
      <c r="L21" s="69"/>
      <c r="M21" s="69"/>
      <c r="N21" s="55"/>
      <c r="O21" s="67" t="s">
        <v>21</v>
      </c>
    </row>
    <row r="22" spans="1:15" s="1" customFormat="1" ht="16.5" thickBot="1" x14ac:dyDescent="0.3">
      <c r="A22" s="68"/>
      <c r="B22" s="68"/>
      <c r="C22" s="68"/>
      <c r="D22" s="5" t="s">
        <v>22</v>
      </c>
      <c r="E22" s="5" t="s">
        <v>23</v>
      </c>
      <c r="F22" s="5" t="s">
        <v>24</v>
      </c>
      <c r="G22" s="5" t="s">
        <v>25</v>
      </c>
      <c r="H22" s="5" t="s">
        <v>26</v>
      </c>
      <c r="I22" s="5" t="s">
        <v>27</v>
      </c>
      <c r="J22" s="5" t="s">
        <v>28</v>
      </c>
      <c r="K22" s="5" t="s">
        <v>29</v>
      </c>
      <c r="L22" s="5" t="s">
        <v>30</v>
      </c>
      <c r="M22" s="5" t="s">
        <v>31</v>
      </c>
      <c r="N22" s="5" t="s">
        <v>32</v>
      </c>
      <c r="O22" s="68"/>
    </row>
    <row r="23" spans="1:15" s="1" customFormat="1" ht="16.5" thickBot="1" x14ac:dyDescent="0.3">
      <c r="A23" s="4">
        <v>1</v>
      </c>
      <c r="B23" s="5">
        <v>2</v>
      </c>
      <c r="C23" s="5">
        <v>3</v>
      </c>
      <c r="D23" s="5">
        <v>4</v>
      </c>
      <c r="E23" s="5">
        <v>5</v>
      </c>
      <c r="F23" s="5">
        <v>6</v>
      </c>
      <c r="G23" s="5">
        <v>7</v>
      </c>
      <c r="H23" s="5">
        <v>8</v>
      </c>
      <c r="I23" s="5">
        <v>9</v>
      </c>
      <c r="J23" s="5">
        <v>10</v>
      </c>
      <c r="K23" s="5">
        <v>11</v>
      </c>
      <c r="L23" s="5">
        <v>12</v>
      </c>
      <c r="M23" s="5">
        <v>13</v>
      </c>
      <c r="N23" s="5">
        <v>14</v>
      </c>
      <c r="O23" s="5">
        <v>15</v>
      </c>
    </row>
    <row r="24" spans="1:15" s="1" customFormat="1" ht="16.5" customHeight="1" thickBot="1" x14ac:dyDescent="0.3">
      <c r="A24" s="54" t="s">
        <v>239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55"/>
    </row>
    <row r="25" spans="1:15" s="1" customFormat="1" x14ac:dyDescent="0.25"/>
    <row r="26" spans="1:15" s="1" customFormat="1" ht="18.75" x14ac:dyDescent="0.3">
      <c r="A26" s="64" t="s">
        <v>112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1:15" s="1" customFormat="1" ht="15.75" thickBot="1" x14ac:dyDescent="0.3"/>
    <row r="28" spans="1:15" s="1" customFormat="1" ht="93.75" customHeight="1" thickBot="1" x14ac:dyDescent="0.3">
      <c r="A28" s="2" t="s">
        <v>18</v>
      </c>
      <c r="B28" s="3" t="s">
        <v>59</v>
      </c>
      <c r="C28" s="3" t="s">
        <v>60</v>
      </c>
      <c r="D28" s="3" t="s">
        <v>61</v>
      </c>
      <c r="E28" s="3" t="s">
        <v>54</v>
      </c>
      <c r="F28" s="3" t="s">
        <v>55</v>
      </c>
      <c r="G28" s="3" t="s">
        <v>15</v>
      </c>
      <c r="H28" s="3" t="s">
        <v>16</v>
      </c>
      <c r="I28" s="3" t="s">
        <v>9</v>
      </c>
      <c r="J28" s="3" t="s">
        <v>62</v>
      </c>
      <c r="K28" s="3" t="s">
        <v>80</v>
      </c>
      <c r="L28" s="3" t="s">
        <v>63</v>
      </c>
      <c r="M28" s="3" t="s">
        <v>64</v>
      </c>
      <c r="N28" s="3" t="s">
        <v>81</v>
      </c>
      <c r="O28" s="3" t="s">
        <v>12</v>
      </c>
    </row>
    <row r="29" spans="1:15" s="1" customFormat="1" ht="16.5" thickBot="1" x14ac:dyDescent="0.3">
      <c r="A29" s="4">
        <v>1</v>
      </c>
      <c r="B29" s="5">
        <v>2</v>
      </c>
      <c r="C29" s="5">
        <v>3</v>
      </c>
      <c r="D29" s="5">
        <v>4</v>
      </c>
      <c r="E29" s="5">
        <v>5</v>
      </c>
      <c r="F29" s="5">
        <v>6</v>
      </c>
      <c r="G29" s="5">
        <v>7</v>
      </c>
      <c r="H29" s="5">
        <v>8</v>
      </c>
      <c r="I29" s="5">
        <v>9</v>
      </c>
      <c r="J29" s="5">
        <v>10</v>
      </c>
      <c r="K29" s="5">
        <v>11</v>
      </c>
      <c r="L29" s="5">
        <v>12</v>
      </c>
      <c r="M29" s="5">
        <v>13</v>
      </c>
      <c r="N29" s="5">
        <v>14</v>
      </c>
      <c r="O29" s="5">
        <v>15</v>
      </c>
    </row>
    <row r="30" spans="1:15" s="1" customFormat="1" ht="16.5" customHeight="1" thickBot="1" x14ac:dyDescent="0.3">
      <c r="A30" s="54" t="s">
        <v>235</v>
      </c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55"/>
    </row>
    <row r="31" spans="1:15" s="1" customFormat="1" ht="173.25" customHeight="1" thickBot="1" x14ac:dyDescent="0.3">
      <c r="A31" s="8" t="s">
        <v>3</v>
      </c>
      <c r="B31" s="21" t="s">
        <v>240</v>
      </c>
      <c r="C31" s="5" t="s">
        <v>128</v>
      </c>
      <c r="D31" s="5"/>
      <c r="E31" s="5" t="s">
        <v>193</v>
      </c>
      <c r="F31" s="5"/>
      <c r="G31" s="49" t="s">
        <v>285</v>
      </c>
      <c r="H31" s="5"/>
      <c r="I31" s="5" t="s">
        <v>193</v>
      </c>
      <c r="J31" s="5" t="s">
        <v>45</v>
      </c>
      <c r="K31" s="5" t="s">
        <v>45</v>
      </c>
      <c r="L31" s="9"/>
      <c r="M31" s="9" t="s">
        <v>253</v>
      </c>
      <c r="N31" s="9"/>
      <c r="O31" s="9"/>
    </row>
    <row r="32" spans="1:15" s="1" customFormat="1" ht="135.75" thickBot="1" x14ac:dyDescent="0.3">
      <c r="A32" s="8" t="s">
        <v>58</v>
      </c>
      <c r="B32" s="22" t="s">
        <v>243</v>
      </c>
      <c r="C32" s="9"/>
      <c r="D32" s="5" t="s">
        <v>45</v>
      </c>
      <c r="E32" s="5" t="s">
        <v>45</v>
      </c>
      <c r="F32" s="5" t="s">
        <v>45</v>
      </c>
      <c r="G32" s="5" t="s">
        <v>45</v>
      </c>
      <c r="H32" s="5" t="s">
        <v>45</v>
      </c>
      <c r="I32" s="5" t="s">
        <v>45</v>
      </c>
      <c r="J32" s="24" t="s">
        <v>268</v>
      </c>
      <c r="K32" s="24" t="s">
        <v>268</v>
      </c>
      <c r="L32" s="9"/>
      <c r="M32" s="9"/>
      <c r="N32" s="20" t="s">
        <v>251</v>
      </c>
      <c r="O32" s="5" t="s">
        <v>260</v>
      </c>
    </row>
    <row r="33" spans="1:15" s="1" customFormat="1" ht="49.5" customHeight="1" thickBot="1" x14ac:dyDescent="0.3">
      <c r="A33" s="8" t="s">
        <v>157</v>
      </c>
      <c r="B33" s="23" t="s">
        <v>244</v>
      </c>
      <c r="C33" s="9"/>
      <c r="D33" s="5" t="s">
        <v>45</v>
      </c>
      <c r="E33" s="5" t="s">
        <v>45</v>
      </c>
      <c r="F33" s="5" t="s">
        <v>45</v>
      </c>
      <c r="G33" s="5" t="s">
        <v>45</v>
      </c>
      <c r="H33" s="5" t="s">
        <v>45</v>
      </c>
      <c r="I33" s="5" t="s">
        <v>45</v>
      </c>
      <c r="J33" s="25">
        <v>46386</v>
      </c>
      <c r="K33" s="9"/>
      <c r="L33" s="25">
        <v>46386</v>
      </c>
      <c r="M33" s="9"/>
      <c r="N33" s="27" t="s">
        <v>252</v>
      </c>
      <c r="O33" s="5" t="s">
        <v>261</v>
      </c>
    </row>
    <row r="34" spans="1:15" s="1" customFormat="1" ht="210.75" customHeight="1" thickBot="1" x14ac:dyDescent="0.3">
      <c r="A34" s="8" t="s">
        <v>162</v>
      </c>
      <c r="B34" s="21" t="s">
        <v>241</v>
      </c>
      <c r="C34" s="5" t="s">
        <v>329</v>
      </c>
      <c r="D34" s="5"/>
      <c r="E34" s="5" t="s">
        <v>327</v>
      </c>
      <c r="F34" s="5"/>
      <c r="G34" s="5"/>
      <c r="H34" s="5"/>
      <c r="I34" s="5" t="s">
        <v>328</v>
      </c>
      <c r="J34" s="9"/>
      <c r="K34" s="9"/>
      <c r="L34" s="9"/>
      <c r="M34" s="9" t="s">
        <v>254</v>
      </c>
      <c r="N34" s="9"/>
      <c r="O34" s="9" t="s">
        <v>292</v>
      </c>
    </row>
    <row r="35" spans="1:15" s="1" customFormat="1" ht="99" customHeight="1" thickBot="1" x14ac:dyDescent="0.3">
      <c r="A35" s="8" t="s">
        <v>163</v>
      </c>
      <c r="B35" s="22" t="s">
        <v>324</v>
      </c>
      <c r="C35" s="9"/>
      <c r="D35" s="5" t="s">
        <v>45</v>
      </c>
      <c r="E35" s="5" t="s">
        <v>45</v>
      </c>
      <c r="F35" s="5" t="s">
        <v>45</v>
      </c>
      <c r="G35" s="5" t="s">
        <v>45</v>
      </c>
      <c r="H35" s="5" t="s">
        <v>45</v>
      </c>
      <c r="I35" s="5" t="s">
        <v>45</v>
      </c>
      <c r="J35" s="24" t="s">
        <v>325</v>
      </c>
      <c r="K35" s="9"/>
      <c r="L35" s="24" t="s">
        <v>325</v>
      </c>
      <c r="M35" s="9"/>
      <c r="N35" s="20" t="s">
        <v>326</v>
      </c>
      <c r="O35" s="53" t="s">
        <v>261</v>
      </c>
    </row>
    <row r="36" spans="1:15" s="1" customFormat="1" ht="237" thickBot="1" x14ac:dyDescent="0.3">
      <c r="A36" s="8" t="s">
        <v>245</v>
      </c>
      <c r="B36" s="21" t="s">
        <v>242</v>
      </c>
      <c r="C36" s="5" t="s">
        <v>128</v>
      </c>
      <c r="D36" s="5"/>
      <c r="E36" s="5" t="s">
        <v>166</v>
      </c>
      <c r="F36" s="5"/>
      <c r="G36" s="5" t="s">
        <v>166</v>
      </c>
      <c r="H36" s="5"/>
      <c r="I36" s="5" t="s">
        <v>167</v>
      </c>
      <c r="J36" s="9"/>
      <c r="K36" s="9"/>
      <c r="L36" s="9"/>
      <c r="M36" s="9" t="s">
        <v>293</v>
      </c>
      <c r="N36" s="9"/>
      <c r="O36" s="9"/>
    </row>
    <row r="37" spans="1:15" s="1" customFormat="1" ht="45.75" thickBot="1" x14ac:dyDescent="0.3">
      <c r="A37" s="8" t="s">
        <v>246</v>
      </c>
      <c r="B37" s="22" t="s">
        <v>174</v>
      </c>
      <c r="C37" s="9"/>
      <c r="D37" s="5" t="s">
        <v>45</v>
      </c>
      <c r="E37" s="5" t="s">
        <v>45</v>
      </c>
      <c r="F37" s="5" t="s">
        <v>45</v>
      </c>
      <c r="G37" s="5" t="s">
        <v>45</v>
      </c>
      <c r="H37" s="5" t="s">
        <v>45</v>
      </c>
      <c r="I37" s="5" t="s">
        <v>45</v>
      </c>
      <c r="J37" s="24">
        <v>46021</v>
      </c>
      <c r="K37" s="10" t="s">
        <v>270</v>
      </c>
      <c r="L37" s="9"/>
      <c r="M37" s="9"/>
      <c r="N37" s="20" t="s">
        <v>182</v>
      </c>
      <c r="O37" s="5" t="s">
        <v>260</v>
      </c>
    </row>
    <row r="38" spans="1:15" s="1" customFormat="1" ht="45.75" thickBot="1" x14ac:dyDescent="0.3">
      <c r="A38" s="8" t="s">
        <v>247</v>
      </c>
      <c r="B38" s="23" t="s">
        <v>175</v>
      </c>
      <c r="C38" s="9"/>
      <c r="D38" s="5" t="s">
        <v>45</v>
      </c>
      <c r="E38" s="5" t="s">
        <v>45</v>
      </c>
      <c r="F38" s="5" t="s">
        <v>45</v>
      </c>
      <c r="G38" s="5" t="s">
        <v>45</v>
      </c>
      <c r="H38" s="5" t="s">
        <v>45</v>
      </c>
      <c r="I38" s="5" t="s">
        <v>45</v>
      </c>
      <c r="J38" s="25">
        <v>46386</v>
      </c>
      <c r="K38" s="9"/>
      <c r="L38" s="25">
        <v>46386</v>
      </c>
      <c r="M38" s="9"/>
      <c r="N38" s="28" t="s">
        <v>184</v>
      </c>
      <c r="O38" s="5" t="s">
        <v>261</v>
      </c>
    </row>
    <row r="39" spans="1:15" s="1" customFormat="1" ht="60.75" thickBot="1" x14ac:dyDescent="0.3">
      <c r="A39" s="8" t="s">
        <v>248</v>
      </c>
      <c r="B39" s="23" t="s">
        <v>176</v>
      </c>
      <c r="C39" s="9"/>
      <c r="D39" s="5" t="s">
        <v>45</v>
      </c>
      <c r="E39" s="5" t="s">
        <v>45</v>
      </c>
      <c r="F39" s="5" t="s">
        <v>45</v>
      </c>
      <c r="G39" s="5" t="s">
        <v>45</v>
      </c>
      <c r="H39" s="5" t="s">
        <v>45</v>
      </c>
      <c r="I39" s="5" t="s">
        <v>45</v>
      </c>
      <c r="J39" s="25">
        <v>46386</v>
      </c>
      <c r="K39" s="9"/>
      <c r="L39" s="25">
        <v>46386</v>
      </c>
      <c r="M39" s="9"/>
      <c r="N39" s="20" t="s">
        <v>183</v>
      </c>
      <c r="O39" s="5" t="s">
        <v>261</v>
      </c>
    </row>
    <row r="40" spans="1:15" s="1" customFormat="1" x14ac:dyDescent="0.25"/>
    <row r="41" spans="1:15" s="1" customFormat="1" ht="18.75" x14ac:dyDescent="0.3">
      <c r="A41" s="64" t="s">
        <v>113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5" s="1" customFormat="1" ht="15.75" thickBot="1" x14ac:dyDescent="0.3"/>
    <row r="43" spans="1:15" s="1" customFormat="1" ht="33" customHeight="1" thickBot="1" x14ac:dyDescent="0.3">
      <c r="A43" s="56" t="s">
        <v>33</v>
      </c>
      <c r="B43" s="71"/>
      <c r="C43" s="71"/>
      <c r="D43" s="71"/>
      <c r="E43" s="71"/>
      <c r="F43" s="71"/>
      <c r="G43" s="57"/>
      <c r="H43" s="54" t="s">
        <v>92</v>
      </c>
      <c r="I43" s="69"/>
      <c r="J43" s="55"/>
      <c r="K43" s="54" t="s">
        <v>34</v>
      </c>
      <c r="L43" s="55"/>
      <c r="M43" s="67" t="s">
        <v>91</v>
      </c>
      <c r="N43" s="56" t="s">
        <v>35</v>
      </c>
      <c r="O43" s="57"/>
    </row>
    <row r="44" spans="1:15" s="1" customFormat="1" ht="47.25" customHeight="1" thickBot="1" x14ac:dyDescent="0.3">
      <c r="A44" s="65"/>
      <c r="B44" s="66"/>
      <c r="C44" s="66"/>
      <c r="D44" s="66"/>
      <c r="E44" s="66"/>
      <c r="F44" s="66"/>
      <c r="G44" s="70"/>
      <c r="H44" s="5" t="s">
        <v>36</v>
      </c>
      <c r="I44" s="5" t="s">
        <v>37</v>
      </c>
      <c r="J44" s="5" t="s">
        <v>38</v>
      </c>
      <c r="K44" s="5" t="s">
        <v>39</v>
      </c>
      <c r="L44" s="5" t="s">
        <v>40</v>
      </c>
      <c r="M44" s="68"/>
      <c r="N44" s="65"/>
      <c r="O44" s="70"/>
    </row>
    <row r="45" spans="1:15" s="1" customFormat="1" ht="16.5" thickBot="1" x14ac:dyDescent="0.3">
      <c r="A45" s="54">
        <v>1</v>
      </c>
      <c r="B45" s="69"/>
      <c r="C45" s="69"/>
      <c r="D45" s="69"/>
      <c r="E45" s="69"/>
      <c r="F45" s="69"/>
      <c r="G45" s="55"/>
      <c r="H45" s="5">
        <v>2</v>
      </c>
      <c r="I45" s="5">
        <v>3</v>
      </c>
      <c r="J45" s="5">
        <v>4</v>
      </c>
      <c r="K45" s="5">
        <v>5</v>
      </c>
      <c r="L45" s="5">
        <v>6</v>
      </c>
      <c r="M45" s="5">
        <v>7</v>
      </c>
      <c r="N45" s="54">
        <v>8</v>
      </c>
      <c r="O45" s="55"/>
    </row>
    <row r="46" spans="1:15" s="1" customFormat="1" ht="51.75" customHeight="1" thickBot="1" x14ac:dyDescent="0.3">
      <c r="A46" s="75" t="s">
        <v>250</v>
      </c>
      <c r="B46" s="76"/>
      <c r="C46" s="76"/>
      <c r="D46" s="76"/>
      <c r="E46" s="76"/>
      <c r="F46" s="76"/>
      <c r="G46" s="77"/>
      <c r="H46" s="29">
        <v>234</v>
      </c>
      <c r="I46" s="31">
        <f>SUM(I47:I50)</f>
        <v>234</v>
      </c>
      <c r="J46" s="31">
        <f>SUM(J47:J50)</f>
        <v>234</v>
      </c>
      <c r="K46" s="50">
        <f>SUM(K47:K50)</f>
        <v>234</v>
      </c>
      <c r="L46" s="50">
        <f>SUM(L47:L50)</f>
        <v>52.9</v>
      </c>
      <c r="M46" s="40">
        <f>L46/I46*100</f>
        <v>22.606837606837608</v>
      </c>
      <c r="N46" s="54"/>
      <c r="O46" s="55"/>
    </row>
    <row r="47" spans="1:15" s="1" customFormat="1" ht="16.5" thickBot="1" x14ac:dyDescent="0.3">
      <c r="A47" s="75" t="s">
        <v>41</v>
      </c>
      <c r="B47" s="76"/>
      <c r="C47" s="76"/>
      <c r="D47" s="76"/>
      <c r="E47" s="76"/>
      <c r="F47" s="76"/>
      <c r="G47" s="77"/>
      <c r="H47" s="30">
        <v>0</v>
      </c>
      <c r="I47" s="32">
        <v>0</v>
      </c>
      <c r="J47" s="32">
        <v>0</v>
      </c>
      <c r="K47" s="32">
        <f>K52+K57+K62</f>
        <v>0</v>
      </c>
      <c r="L47" s="32">
        <f t="shared" ref="L47:L50" si="0">L52+L57+L62</f>
        <v>0</v>
      </c>
      <c r="M47" s="38">
        <v>0</v>
      </c>
      <c r="N47" s="54"/>
      <c r="O47" s="55"/>
    </row>
    <row r="48" spans="1:15" s="1" customFormat="1" ht="16.5" thickBot="1" x14ac:dyDescent="0.3">
      <c r="A48" s="75" t="s">
        <v>42</v>
      </c>
      <c r="B48" s="76"/>
      <c r="C48" s="76"/>
      <c r="D48" s="76"/>
      <c r="E48" s="76"/>
      <c r="F48" s="76"/>
      <c r="G48" s="77"/>
      <c r="H48" s="30">
        <v>0</v>
      </c>
      <c r="I48" s="32">
        <v>0</v>
      </c>
      <c r="J48" s="32">
        <v>0</v>
      </c>
      <c r="K48" s="32">
        <f t="shared" ref="K48:K50" si="1">K53+K58+K63</f>
        <v>0</v>
      </c>
      <c r="L48" s="32">
        <f t="shared" si="0"/>
        <v>0</v>
      </c>
      <c r="M48" s="38">
        <v>0</v>
      </c>
      <c r="N48" s="54"/>
      <c r="O48" s="55"/>
    </row>
    <row r="49" spans="1:15" s="1" customFormat="1" ht="16.5" thickBot="1" x14ac:dyDescent="0.3">
      <c r="A49" s="75" t="s">
        <v>43</v>
      </c>
      <c r="B49" s="76"/>
      <c r="C49" s="76"/>
      <c r="D49" s="76"/>
      <c r="E49" s="76"/>
      <c r="F49" s="76"/>
      <c r="G49" s="77"/>
      <c r="H49" s="30">
        <v>234</v>
      </c>
      <c r="I49" s="32">
        <v>234</v>
      </c>
      <c r="J49" s="32">
        <v>234</v>
      </c>
      <c r="K49" s="32">
        <f t="shared" si="1"/>
        <v>234</v>
      </c>
      <c r="L49" s="32">
        <f t="shared" si="0"/>
        <v>52.9</v>
      </c>
      <c r="M49" s="38">
        <f t="shared" ref="M49:M64" si="2">L49/I49*100</f>
        <v>22.606837606837608</v>
      </c>
      <c r="N49" s="54"/>
      <c r="O49" s="55"/>
    </row>
    <row r="50" spans="1:15" s="1" customFormat="1" ht="16.5" thickBot="1" x14ac:dyDescent="0.3">
      <c r="A50" s="75" t="s">
        <v>44</v>
      </c>
      <c r="B50" s="76"/>
      <c r="C50" s="76"/>
      <c r="D50" s="76"/>
      <c r="E50" s="76"/>
      <c r="F50" s="76"/>
      <c r="G50" s="77"/>
      <c r="H50" s="30">
        <v>0</v>
      </c>
      <c r="I50" s="32">
        <v>0</v>
      </c>
      <c r="J50" s="32">
        <v>0</v>
      </c>
      <c r="K50" s="32">
        <f t="shared" si="1"/>
        <v>0</v>
      </c>
      <c r="L50" s="32">
        <f t="shared" si="0"/>
        <v>0</v>
      </c>
      <c r="M50" s="38">
        <v>0</v>
      </c>
      <c r="N50" s="54"/>
      <c r="O50" s="55"/>
    </row>
    <row r="51" spans="1:15" s="1" customFormat="1" ht="55.5" customHeight="1" thickBot="1" x14ac:dyDescent="0.3">
      <c r="A51" s="75" t="s">
        <v>240</v>
      </c>
      <c r="B51" s="76"/>
      <c r="C51" s="76"/>
      <c r="D51" s="76"/>
      <c r="E51" s="76"/>
      <c r="F51" s="76"/>
      <c r="G51" s="77"/>
      <c r="H51" s="30">
        <v>0</v>
      </c>
      <c r="I51" s="32">
        <f>SUM(I52:I55)</f>
        <v>0</v>
      </c>
      <c r="J51" s="32">
        <f>SUM(J52:J55)</f>
        <v>0</v>
      </c>
      <c r="K51" s="50">
        <f>SUM(K52:K55)</f>
        <v>0</v>
      </c>
      <c r="L51" s="50">
        <f>SUM(L52:L55)</f>
        <v>0</v>
      </c>
      <c r="M51" s="40">
        <v>0</v>
      </c>
      <c r="N51" s="16"/>
      <c r="O51" s="3"/>
    </row>
    <row r="52" spans="1:15" s="1" customFormat="1" ht="16.5" thickBot="1" x14ac:dyDescent="0.3">
      <c r="A52" s="75" t="s">
        <v>41</v>
      </c>
      <c r="B52" s="76"/>
      <c r="C52" s="76"/>
      <c r="D52" s="76"/>
      <c r="E52" s="76"/>
      <c r="F52" s="76"/>
      <c r="G52" s="77"/>
      <c r="H52" s="30">
        <v>0</v>
      </c>
      <c r="I52" s="32">
        <v>0</v>
      </c>
      <c r="J52" s="32">
        <v>0</v>
      </c>
      <c r="K52" s="32">
        <v>0</v>
      </c>
      <c r="L52" s="32">
        <v>0</v>
      </c>
      <c r="M52" s="38">
        <v>0</v>
      </c>
      <c r="N52" s="16"/>
      <c r="O52" s="3"/>
    </row>
    <row r="53" spans="1:15" s="1" customFormat="1" ht="16.5" thickBot="1" x14ac:dyDescent="0.3">
      <c r="A53" s="75" t="s">
        <v>42</v>
      </c>
      <c r="B53" s="76"/>
      <c r="C53" s="76"/>
      <c r="D53" s="76"/>
      <c r="E53" s="76"/>
      <c r="F53" s="76"/>
      <c r="G53" s="77"/>
      <c r="H53" s="30">
        <v>0</v>
      </c>
      <c r="I53" s="32">
        <v>0</v>
      </c>
      <c r="J53" s="32">
        <v>0</v>
      </c>
      <c r="K53" s="32">
        <v>0</v>
      </c>
      <c r="L53" s="32">
        <v>0</v>
      </c>
      <c r="M53" s="38">
        <v>0</v>
      </c>
      <c r="N53" s="16"/>
      <c r="O53" s="3"/>
    </row>
    <row r="54" spans="1:15" s="1" customFormat="1" ht="16.5" thickBot="1" x14ac:dyDescent="0.3">
      <c r="A54" s="75" t="s">
        <v>43</v>
      </c>
      <c r="B54" s="76"/>
      <c r="C54" s="76"/>
      <c r="D54" s="76"/>
      <c r="E54" s="76"/>
      <c r="F54" s="76"/>
      <c r="G54" s="77"/>
      <c r="H54" s="30">
        <v>0</v>
      </c>
      <c r="I54" s="32">
        <v>0</v>
      </c>
      <c r="J54" s="32">
        <v>0</v>
      </c>
      <c r="K54" s="32">
        <v>0</v>
      </c>
      <c r="L54" s="32">
        <v>0</v>
      </c>
      <c r="M54" s="38">
        <v>0</v>
      </c>
      <c r="N54" s="16"/>
      <c r="O54" s="3"/>
    </row>
    <row r="55" spans="1:15" s="1" customFormat="1" ht="16.5" thickBot="1" x14ac:dyDescent="0.3">
      <c r="A55" s="75" t="s">
        <v>44</v>
      </c>
      <c r="B55" s="76"/>
      <c r="C55" s="76"/>
      <c r="D55" s="76"/>
      <c r="E55" s="76"/>
      <c r="F55" s="76"/>
      <c r="G55" s="77"/>
      <c r="H55" s="30">
        <v>0</v>
      </c>
      <c r="I55" s="32">
        <v>0</v>
      </c>
      <c r="J55" s="32">
        <v>0</v>
      </c>
      <c r="K55" s="32">
        <v>0</v>
      </c>
      <c r="L55" s="32">
        <v>0</v>
      </c>
      <c r="M55" s="38">
        <v>0</v>
      </c>
      <c r="N55" s="16"/>
      <c r="O55" s="3"/>
    </row>
    <row r="56" spans="1:15" s="1" customFormat="1" ht="49.5" customHeight="1" thickBot="1" x14ac:dyDescent="0.3">
      <c r="A56" s="75" t="s">
        <v>241</v>
      </c>
      <c r="B56" s="76"/>
      <c r="C56" s="76"/>
      <c r="D56" s="76"/>
      <c r="E56" s="76"/>
      <c r="F56" s="76"/>
      <c r="G56" s="77"/>
      <c r="H56" s="30">
        <v>0</v>
      </c>
      <c r="I56" s="32">
        <v>0</v>
      </c>
      <c r="J56" s="32">
        <v>0</v>
      </c>
      <c r="K56" s="50">
        <f>SUM(K57:K60)</f>
        <v>0</v>
      </c>
      <c r="L56" s="50">
        <f>SUM(L57:L60)</f>
        <v>0</v>
      </c>
      <c r="M56" s="40">
        <v>0</v>
      </c>
      <c r="N56" s="16"/>
      <c r="O56" s="3"/>
    </row>
    <row r="57" spans="1:15" s="1" customFormat="1" ht="16.5" thickBot="1" x14ac:dyDescent="0.3">
      <c r="A57" s="75" t="s">
        <v>41</v>
      </c>
      <c r="B57" s="76"/>
      <c r="C57" s="76"/>
      <c r="D57" s="76"/>
      <c r="E57" s="76"/>
      <c r="F57" s="76"/>
      <c r="G57" s="77"/>
      <c r="H57" s="30">
        <v>0</v>
      </c>
      <c r="I57" s="32">
        <v>0</v>
      </c>
      <c r="J57" s="32">
        <v>0</v>
      </c>
      <c r="K57" s="32">
        <v>0</v>
      </c>
      <c r="L57" s="32">
        <v>0</v>
      </c>
      <c r="M57" s="38">
        <v>0</v>
      </c>
      <c r="N57" s="16"/>
      <c r="O57" s="3"/>
    </row>
    <row r="58" spans="1:15" s="1" customFormat="1" ht="16.5" thickBot="1" x14ac:dyDescent="0.3">
      <c r="A58" s="75" t="s">
        <v>42</v>
      </c>
      <c r="B58" s="76"/>
      <c r="C58" s="76"/>
      <c r="D58" s="76"/>
      <c r="E58" s="76"/>
      <c r="F58" s="76"/>
      <c r="G58" s="77"/>
      <c r="H58" s="30">
        <v>0</v>
      </c>
      <c r="I58" s="32">
        <v>0</v>
      </c>
      <c r="J58" s="32">
        <v>0</v>
      </c>
      <c r="K58" s="32">
        <v>0</v>
      </c>
      <c r="L58" s="32">
        <v>0</v>
      </c>
      <c r="M58" s="38">
        <v>0</v>
      </c>
      <c r="N58" s="16"/>
      <c r="O58" s="3"/>
    </row>
    <row r="59" spans="1:15" s="1" customFormat="1" ht="16.5" thickBot="1" x14ac:dyDescent="0.3">
      <c r="A59" s="75" t="s">
        <v>43</v>
      </c>
      <c r="B59" s="76"/>
      <c r="C59" s="76"/>
      <c r="D59" s="76"/>
      <c r="E59" s="76"/>
      <c r="F59" s="76"/>
      <c r="G59" s="77"/>
      <c r="H59" s="30">
        <v>0</v>
      </c>
      <c r="I59" s="32">
        <v>0</v>
      </c>
      <c r="J59" s="32">
        <v>0</v>
      </c>
      <c r="K59" s="32">
        <v>0</v>
      </c>
      <c r="L59" s="32">
        <v>0</v>
      </c>
      <c r="M59" s="38">
        <v>0</v>
      </c>
      <c r="N59" s="16"/>
      <c r="O59" s="3"/>
    </row>
    <row r="60" spans="1:15" s="1" customFormat="1" ht="16.5" thickBot="1" x14ac:dyDescent="0.3">
      <c r="A60" s="75" t="s">
        <v>44</v>
      </c>
      <c r="B60" s="76"/>
      <c r="C60" s="76"/>
      <c r="D60" s="76"/>
      <c r="E60" s="76"/>
      <c r="F60" s="76"/>
      <c r="G60" s="77"/>
      <c r="H60" s="30">
        <v>0</v>
      </c>
      <c r="I60" s="32">
        <v>0</v>
      </c>
      <c r="J60" s="32">
        <v>0</v>
      </c>
      <c r="K60" s="32">
        <v>0</v>
      </c>
      <c r="L60" s="32">
        <v>0</v>
      </c>
      <c r="M60" s="38">
        <v>0</v>
      </c>
      <c r="N60" s="16"/>
      <c r="O60" s="3"/>
    </row>
    <row r="61" spans="1:15" s="1" customFormat="1" ht="42.75" customHeight="1" thickBot="1" x14ac:dyDescent="0.3">
      <c r="A61" s="75" t="s">
        <v>242</v>
      </c>
      <c r="B61" s="76"/>
      <c r="C61" s="76"/>
      <c r="D61" s="76"/>
      <c r="E61" s="76"/>
      <c r="F61" s="76"/>
      <c r="G61" s="77"/>
      <c r="H61" s="30">
        <v>234</v>
      </c>
      <c r="I61" s="32">
        <v>234</v>
      </c>
      <c r="J61" s="32">
        <v>234</v>
      </c>
      <c r="K61" s="50">
        <f>SUM(K62:K65)</f>
        <v>234</v>
      </c>
      <c r="L61" s="50">
        <f>SUM(L62:L65)</f>
        <v>52.9</v>
      </c>
      <c r="M61" s="40">
        <f t="shared" si="2"/>
        <v>22.606837606837608</v>
      </c>
      <c r="N61" s="54"/>
      <c r="O61" s="55"/>
    </row>
    <row r="62" spans="1:15" s="1" customFormat="1" ht="16.5" thickBot="1" x14ac:dyDescent="0.3">
      <c r="A62" s="75" t="s">
        <v>41</v>
      </c>
      <c r="B62" s="76"/>
      <c r="C62" s="76"/>
      <c r="D62" s="76"/>
      <c r="E62" s="76"/>
      <c r="F62" s="76"/>
      <c r="G62" s="77"/>
      <c r="H62" s="30">
        <v>0</v>
      </c>
      <c r="I62" s="32">
        <v>0</v>
      </c>
      <c r="J62" s="32">
        <v>0</v>
      </c>
      <c r="K62" s="32">
        <v>0</v>
      </c>
      <c r="L62" s="32">
        <v>0</v>
      </c>
      <c r="M62" s="38">
        <v>0</v>
      </c>
      <c r="N62" s="54"/>
      <c r="O62" s="55"/>
    </row>
    <row r="63" spans="1:15" s="1" customFormat="1" ht="16.5" thickBot="1" x14ac:dyDescent="0.3">
      <c r="A63" s="75" t="s">
        <v>42</v>
      </c>
      <c r="B63" s="76"/>
      <c r="C63" s="76"/>
      <c r="D63" s="76"/>
      <c r="E63" s="76"/>
      <c r="F63" s="76"/>
      <c r="G63" s="77"/>
      <c r="H63" s="30">
        <v>0</v>
      </c>
      <c r="I63" s="32">
        <v>0</v>
      </c>
      <c r="J63" s="32">
        <v>0</v>
      </c>
      <c r="K63" s="32">
        <v>0</v>
      </c>
      <c r="L63" s="32">
        <v>0</v>
      </c>
      <c r="M63" s="38">
        <v>0</v>
      </c>
      <c r="N63" s="54"/>
      <c r="O63" s="55"/>
    </row>
    <row r="64" spans="1:15" s="1" customFormat="1" ht="16.5" thickBot="1" x14ac:dyDescent="0.3">
      <c r="A64" s="75" t="s">
        <v>43</v>
      </c>
      <c r="B64" s="76"/>
      <c r="C64" s="76"/>
      <c r="D64" s="76"/>
      <c r="E64" s="76"/>
      <c r="F64" s="76"/>
      <c r="G64" s="77"/>
      <c r="H64" s="30">
        <v>234</v>
      </c>
      <c r="I64" s="32">
        <v>234</v>
      </c>
      <c r="J64" s="32">
        <v>234</v>
      </c>
      <c r="K64" s="32">
        <v>234</v>
      </c>
      <c r="L64" s="32">
        <v>52.9</v>
      </c>
      <c r="M64" s="38">
        <f t="shared" si="2"/>
        <v>22.606837606837608</v>
      </c>
      <c r="N64" s="54"/>
      <c r="O64" s="55"/>
    </row>
    <row r="65" spans="1:15" s="1" customFormat="1" ht="16.5" thickBot="1" x14ac:dyDescent="0.3">
      <c r="A65" s="75" t="s">
        <v>44</v>
      </c>
      <c r="B65" s="76"/>
      <c r="C65" s="76"/>
      <c r="D65" s="76"/>
      <c r="E65" s="76"/>
      <c r="F65" s="76"/>
      <c r="G65" s="77"/>
      <c r="H65" s="30">
        <v>0</v>
      </c>
      <c r="I65" s="32">
        <v>0</v>
      </c>
      <c r="J65" s="32">
        <v>0</v>
      </c>
      <c r="K65" s="32">
        <v>0</v>
      </c>
      <c r="L65" s="32">
        <v>0</v>
      </c>
      <c r="M65" s="38">
        <v>0</v>
      </c>
      <c r="N65" s="54"/>
      <c r="O65" s="55"/>
    </row>
    <row r="66" spans="1:15" s="1" customFormat="1" x14ac:dyDescent="0.25"/>
    <row r="67" spans="1:15" s="1" customFormat="1" ht="18.75" x14ac:dyDescent="0.3">
      <c r="A67" s="64" t="s">
        <v>114</v>
      </c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</row>
    <row r="68" spans="1:15" s="1" customFormat="1" ht="15.75" thickBot="1" x14ac:dyDescent="0.3"/>
    <row r="69" spans="1:15" s="1" customFormat="1" ht="32.25" thickBot="1" x14ac:dyDescent="0.3">
      <c r="A69" s="2" t="s">
        <v>18</v>
      </c>
      <c r="B69" s="54" t="s">
        <v>1</v>
      </c>
      <c r="C69" s="55"/>
      <c r="D69" s="54" t="s">
        <v>46</v>
      </c>
      <c r="E69" s="55"/>
      <c r="F69" s="54" t="s">
        <v>47</v>
      </c>
      <c r="G69" s="55"/>
      <c r="H69" s="54" t="s">
        <v>48</v>
      </c>
      <c r="I69" s="55"/>
      <c r="J69" s="54" t="s">
        <v>49</v>
      </c>
      <c r="K69" s="55"/>
      <c r="L69" s="54" t="s">
        <v>50</v>
      </c>
      <c r="M69" s="55"/>
      <c r="N69" s="54" t="s">
        <v>51</v>
      </c>
      <c r="O69" s="55"/>
    </row>
    <row r="70" spans="1:15" s="1" customFormat="1" ht="16.5" thickBot="1" x14ac:dyDescent="0.3">
      <c r="A70" s="61" t="s">
        <v>249</v>
      </c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3"/>
    </row>
    <row r="74" spans="1:15" ht="18.75" x14ac:dyDescent="0.3">
      <c r="A74" s="85" t="s">
        <v>288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N74" s="84"/>
      <c r="O74" s="84"/>
    </row>
  </sheetData>
  <mergeCells count="73">
    <mergeCell ref="N74:O74"/>
    <mergeCell ref="A74:L74"/>
    <mergeCell ref="A57:G57"/>
    <mergeCell ref="A58:G58"/>
    <mergeCell ref="A59:G59"/>
    <mergeCell ref="A60:G60"/>
    <mergeCell ref="A61:G61"/>
    <mergeCell ref="N61:O61"/>
    <mergeCell ref="A62:G62"/>
    <mergeCell ref="N62:O62"/>
    <mergeCell ref="A63:G63"/>
    <mergeCell ref="N63:O63"/>
    <mergeCell ref="A64:G64"/>
    <mergeCell ref="N64:O64"/>
    <mergeCell ref="A65:G65"/>
    <mergeCell ref="N65:O65"/>
    <mergeCell ref="A51:G51"/>
    <mergeCell ref="A52:G52"/>
    <mergeCell ref="A53:G53"/>
    <mergeCell ref="A54:G54"/>
    <mergeCell ref="A55:G55"/>
    <mergeCell ref="A56:G56"/>
    <mergeCell ref="A1:O1"/>
    <mergeCell ref="A2:O2"/>
    <mergeCell ref="A3:O3"/>
    <mergeCell ref="A4:O4"/>
    <mergeCell ref="A6:O6"/>
    <mergeCell ref="C8:D8"/>
    <mergeCell ref="C9:D9"/>
    <mergeCell ref="C10:O10"/>
    <mergeCell ref="C11:D11"/>
    <mergeCell ref="A13:O13"/>
    <mergeCell ref="C15:D15"/>
    <mergeCell ref="K15:L15"/>
    <mergeCell ref="C16:D16"/>
    <mergeCell ref="K16:L16"/>
    <mergeCell ref="A17:O17"/>
    <mergeCell ref="A19:O19"/>
    <mergeCell ref="A21:A22"/>
    <mergeCell ref="B21:B22"/>
    <mergeCell ref="C21:C22"/>
    <mergeCell ref="D21:N21"/>
    <mergeCell ref="O21:O22"/>
    <mergeCell ref="A26:O26"/>
    <mergeCell ref="A24:O24"/>
    <mergeCell ref="A30:O30"/>
    <mergeCell ref="A41:O41"/>
    <mergeCell ref="A43:G44"/>
    <mergeCell ref="H43:J43"/>
    <mergeCell ref="K43:L43"/>
    <mergeCell ref="M43:M44"/>
    <mergeCell ref="N43:O44"/>
    <mergeCell ref="A45:G45"/>
    <mergeCell ref="N45:O45"/>
    <mergeCell ref="A46:G46"/>
    <mergeCell ref="N46:O46"/>
    <mergeCell ref="A47:G47"/>
    <mergeCell ref="N47:O47"/>
    <mergeCell ref="A48:G48"/>
    <mergeCell ref="N48:O48"/>
    <mergeCell ref="A49:G49"/>
    <mergeCell ref="N49:O49"/>
    <mergeCell ref="A50:G50"/>
    <mergeCell ref="N50:O50"/>
    <mergeCell ref="A70:O70"/>
    <mergeCell ref="A67:O67"/>
    <mergeCell ref="B69:C69"/>
    <mergeCell ref="D69:E69"/>
    <mergeCell ref="F69:G69"/>
    <mergeCell ref="H69:I69"/>
    <mergeCell ref="J69:K69"/>
    <mergeCell ref="L69:M69"/>
    <mergeCell ref="N69:O69"/>
  </mergeCells>
  <pageMargins left="0.31496062992125984" right="0.31496062992125984" top="0" bottom="0" header="0.31496062992125984" footer="0.31496062992125984"/>
  <pageSetup paperSize="9" scale="49" fitToHeight="0" orientation="landscape" verticalDpi="0" r:id="rId1"/>
  <rowBreaks count="2" manualBreakCount="2">
    <brk id="33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МП "ОБЖН"</vt:lpstr>
      <vt:lpstr>КПМ 1 </vt:lpstr>
      <vt:lpstr>КПМ 2</vt:lpstr>
      <vt:lpstr>КПМ 3</vt:lpstr>
      <vt:lpstr>КПМ 4</vt:lpstr>
      <vt:lpstr>'КПМ 4'!Область_печати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2026-04-24T12:51:46Z</dcterms:modified>
</cp:coreProperties>
</file>