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490" yWindow="0" windowWidth="11130" windowHeight="11850"/>
  </bookViews>
  <sheets>
    <sheet name="2023" sheetId="8" r:id="rId1"/>
  </sheets>
  <externalReferences>
    <externalReference r:id="rId2"/>
  </externalReferences>
  <definedNames>
    <definedName name="_xlnm._FilterDatabase" localSheetId="0" hidden="1">'2023'!$A$13:$AO$162</definedName>
    <definedName name="_xlnm.Print_Titles" localSheetId="0">'2023'!$10:$13</definedName>
    <definedName name="_xlnm.Print_Area" localSheetId="0">'2023'!$A$1:$Y$189</definedName>
  </definedNames>
  <calcPr calcId="125725" iterate="1" iterateCount="201" calcOnSave="0"/>
</workbook>
</file>

<file path=xl/calcChain.xml><?xml version="1.0" encoding="utf-8"?>
<calcChain xmlns="http://schemas.openxmlformats.org/spreadsheetml/2006/main">
  <c r="G84" i="8"/>
  <c r="G94"/>
  <c r="G129" l="1"/>
  <c r="G99" l="1"/>
  <c r="G108" s="1"/>
  <c r="G45"/>
  <c r="G64" s="1"/>
  <c r="G80" l="1"/>
  <c r="G144" l="1"/>
  <c r="G113"/>
  <c r="G161" l="1"/>
  <c r="G162" l="1"/>
</calcChain>
</file>

<file path=xl/sharedStrings.xml><?xml version="1.0" encoding="utf-8"?>
<sst xmlns="http://schemas.openxmlformats.org/spreadsheetml/2006/main" count="954" uniqueCount="295">
  <si>
    <t>I</t>
  </si>
  <si>
    <t>II</t>
  </si>
  <si>
    <t>III</t>
  </si>
  <si>
    <t>IV</t>
  </si>
  <si>
    <t>Х</t>
  </si>
  <si>
    <t xml:space="preserve">Основное мероприятие 1.8
Создание условий для модернизации инфраструктуры образовательных организаций
</t>
  </si>
  <si>
    <t>Основное мероприятие 4.1 Обеспечение присмотра и ухода за детьми, включая организацию их питания и режима дня</t>
  </si>
  <si>
    <t>(подпись)</t>
  </si>
  <si>
    <t>(расшифровка подписи)</t>
  </si>
  <si>
    <t>Согласовано:</t>
  </si>
  <si>
    <t>___________________ Т.А. Анисимова</t>
  </si>
  <si>
    <t xml:space="preserve">Руководитель Управления ЭРПиИН </t>
  </si>
  <si>
    <t>Л.В. Кравчун</t>
  </si>
  <si>
    <t>Руководитель УФКиС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</si>
  <si>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</si>
  <si>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</si>
  <si>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</si>
  <si>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</si>
  <si>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Объём ресурсного обеспечения на очередной финансовый год, тыс.руб.</t>
  </si>
  <si>
    <t>Основное мероприятие 1.1 Развитие форм и моделей предоставления дошкольного образования</t>
  </si>
  <si>
    <t>Основное мероприятие 1.2 Реализация отдельных мероприятий регионального проекта «Поддержка семей, имеющих детей»</t>
  </si>
  <si>
    <t>Основное мероприятие 1.4  Развитие системы оценки качества образования</t>
  </si>
  <si>
    <t xml:space="preserve">Основное мероприятие 1.6
Создание условий для выявления и поддержки одаренных детей
</t>
  </si>
  <si>
    <t>Основное мероприятие 1.7 
Реализация отдельных мероприятий региональных проектов «Учитель будущего», «Социальные лифты для каждого»</t>
  </si>
  <si>
    <t xml:space="preserve">Основное мероприятие 2.2 Организация временного трудоустройства подростков                 </t>
  </si>
  <si>
    <t xml:space="preserve">Основное мероприятие 3.2
Проведение мероприятий военно-патриотической и гражданско-патриотической направленности
</t>
  </si>
  <si>
    <t>Основное мероприятие 4.4 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</si>
  <si>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Основное мероприятие 4.5    Предоставление общего образования</t>
  </si>
  <si>
    <t>Основное мероприятие 4.6 Мероприятия, связанные с повышением оплаты труда отдельных категорий работников в сфере образования</t>
  </si>
  <si>
    <r>
      <rPr>
        <b/>
        <sz val="11"/>
        <rFont val="Times New Roman"/>
        <family val="1"/>
        <charset val="204"/>
      </rPr>
      <t>Основное мероприятие 4.11
 Обеспечение выполнения обязательств по гарантиям и компенсациям работников</t>
    </r>
    <r>
      <rPr>
        <sz val="11"/>
        <rFont val="Times New Roman"/>
        <family val="1"/>
        <charset val="204"/>
      </rPr>
      <t xml:space="preserve">
</t>
    </r>
  </si>
  <si>
    <t>V</t>
  </si>
  <si>
    <t>Основное мероприятие  4.10 Обеспечение деятельности  Управления образования</t>
  </si>
  <si>
    <t>Основное мероприятие 1.5  Реализация отдельных мероприятий регионального проекта «Успех каждого ребёнка»</t>
  </si>
  <si>
    <t>Основное мероприятие   1.10   Укрепление материально-технической базы и создание безопасных условий в организациях в сфере образования</t>
  </si>
  <si>
    <t xml:space="preserve">Основное мероприятие 2.1  Организация отдыха детей </t>
  </si>
  <si>
    <t>Подпрограмма 2  Отдых детей и трудоустройство подростков</t>
  </si>
  <si>
    <t xml:space="preserve">Подпрограмма 3  Дети и молодежь </t>
  </si>
  <si>
    <t>Подпрограмма 4 Обеспечение реализации муниципальной программы</t>
  </si>
  <si>
    <t>Основное мероприятие 4.7  Организация предоставления дополнительного образования детям</t>
  </si>
  <si>
    <t xml:space="preserve">Подпрограмма 1 Развитие дошкольного, общего и дополнительного образования детей </t>
  </si>
  <si>
    <t>1.1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</si>
  <si>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</si>
  <si>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</si>
  <si>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</si>
  <si>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</si>
  <si>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</si>
  <si>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</si>
  <si>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</si>
  <si>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</si>
  <si>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</si>
  <si>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</si>
  <si>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1.10</t>
  </si>
  <si>
    <t>1.11</t>
  </si>
  <si>
    <t>2</t>
  </si>
  <si>
    <t>2.1</t>
  </si>
  <si>
    <t>2.1.1</t>
  </si>
  <si>
    <t>2.1.2</t>
  </si>
  <si>
    <t>2.2</t>
  </si>
  <si>
    <t>3</t>
  </si>
  <si>
    <t>3.1</t>
  </si>
  <si>
    <t>3.1.1</t>
  </si>
  <si>
    <t>3.1.2</t>
  </si>
  <si>
    <t>3.1.3</t>
  </si>
  <si>
    <t>3.2</t>
  </si>
  <si>
    <t>3.2.1</t>
  </si>
  <si>
    <t>3.2.2</t>
  </si>
  <si>
    <t>4</t>
  </si>
  <si>
    <t>4.1</t>
  </si>
  <si>
    <t>4.1.1</t>
  </si>
  <si>
    <t>4.1.2</t>
  </si>
  <si>
    <t>4.2</t>
  </si>
  <si>
    <t>4.3</t>
  </si>
  <si>
    <t>4.4</t>
  </si>
  <si>
    <t>4.5</t>
  </si>
  <si>
    <t>4.5.1</t>
  </si>
  <si>
    <t>4.5.2</t>
  </si>
  <si>
    <t>4.6</t>
  </si>
  <si>
    <t>4.7</t>
  </si>
  <si>
    <t>4.7.1</t>
  </si>
  <si>
    <t>4.7.2</t>
  </si>
  <si>
    <t>4.8</t>
  </si>
  <si>
    <t>4.9</t>
  </si>
  <si>
    <t>4.10</t>
  </si>
  <si>
    <t>4.11</t>
  </si>
  <si>
    <t>Исполнитель:</t>
  </si>
  <si>
    <t>Мероприятие 3.2.2                                                                                                             Участие в республиканских, межрегиональных, всероссийских мероприятиях патриотической направленности, в т.ч. для молодежи допризывного возраста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</si>
  <si>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</si>
  <si>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</si>
  <si>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</si>
  <si>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</si>
  <si>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Всего по Программе:</t>
  </si>
  <si>
    <t>УТВЕРЖДАЮ:</t>
  </si>
  <si>
    <t>М.П.</t>
  </si>
  <si>
    <t>Руководитель УКиНП</t>
  </si>
  <si>
    <t>4.5.3</t>
  </si>
  <si>
    <t>Мероприятие 1.8.1                                                                                                             Проведение текущего ремонта в образовательных организациях и обустройство прилегающих территорий</t>
  </si>
  <si>
    <t>Мероприятие 1.8.2                                                                                                     Обеспечение  доступа к сети интернет образовательных организаций</t>
  </si>
  <si>
    <t>Мероприятие 4.7.2                                                                                                         Обеспечение персонифицированного финансирования дополнительного образования детей</t>
  </si>
  <si>
    <t>Мероприятие 3.1.1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</si>
  <si>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Мероприятие 3.1.2  Участие в республиканских и российских мероприятиях, направленных на развитие молодежи</t>
  </si>
  <si>
    <t>Мероприятие 3.1.3  Поддержка социальных инициатив молодежи (Проектный комитет, премия «УСПЕХ»)</t>
  </si>
  <si>
    <t xml:space="preserve">Мероприятие 4.5.2  Организация питания обучающихся льготной категории и воспитанников пришкольных интернатов </t>
  </si>
  <si>
    <t>Мероприятие 4.5.1 Обеспечение осуществления общего образования</t>
  </si>
  <si>
    <t>3.2.3</t>
  </si>
  <si>
    <t>4.5.4</t>
  </si>
  <si>
    <t>Мероприятие 3.2.3                                                                                                            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</si>
  <si>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>Основное мероприятие 1.3 Реализация отдельных мероприятий регионального проекта «Современная школа»</t>
  </si>
  <si>
    <t>Руководитель Финуправления</t>
  </si>
  <si>
    <t>С.К. Росликова</t>
  </si>
  <si>
    <t>Основное мероприятие   1.11  Реализация народных проектов в сфере образования, прошедших отбор в рамках проекта "Народный бюджет"</t>
  </si>
  <si>
    <t>Мероприятие 4.5.3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</si>
  <si>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Мероприятие 4.5.4 Организация бесплатного горячего питания обучающихся, получающих начальное общее образование в образовательных организациях</t>
  </si>
  <si>
    <t xml:space="preserve">Целевой индикатор и показатель </t>
  </si>
  <si>
    <t>Наименование, единица измерения</t>
  </si>
  <si>
    <t>Значение</t>
  </si>
  <si>
    <t>Доля обучающихся по основным образовательным программам начального общего, основного общего и среднего общего образования, участвующих в олимпиадах и конкурсах различного уровня, %</t>
  </si>
  <si>
    <t xml:space="preserve">Количество детей, охваченных отдыхом в каникулярное время, чел.
Количество детей, находящихся в трудной жизненной ситуации, охваченных отдыхом в каникулярное время, чел.
</t>
  </si>
  <si>
    <t>Уровень удовлетворенности населения качеством дошкольного образования от общего числа опрошенных родителей, дети которых посещают детские дошкольные организации, %</t>
  </si>
  <si>
    <t>Уровень соблюдения установленных сроков утверждения Комплексного плана действий по реализации Программы и внесения в него изменений, %</t>
  </si>
  <si>
    <t>Руководитель Управления образования</t>
  </si>
  <si>
    <t>Ю.А. Орлов</t>
  </si>
  <si>
    <t>О.В. Иванова</t>
  </si>
  <si>
    <t>О.М. Бабенко</t>
  </si>
  <si>
    <t>Ответственный исполнитель</t>
  </si>
  <si>
    <t>Ожидаемый непосредственный результат (краткое описание)</t>
  </si>
  <si>
    <t>Задача 1. Создание условий для раннего развития детей</t>
  </si>
  <si>
    <t>Проектные мероприятия</t>
  </si>
  <si>
    <t>Процессные мероприятия</t>
  </si>
  <si>
    <t>Задача 3. Создание современных условий в образовательных организациях в соответствии с требованиями законодательства</t>
  </si>
  <si>
    <t>Задача 1. Организация отдыха детей</t>
  </si>
  <si>
    <t>Задача 2. Организация трудоустройства детей в каникулярное время</t>
  </si>
  <si>
    <t>Задача 1. Создание условий для реализации потенциала молодежи в социально-экономической сфере</t>
  </si>
  <si>
    <t>Задача 2. Создание условий для развития гражданско-патриотического воспитания граждан</t>
  </si>
  <si>
    <t>Задача 2. Обеспечение управления реализацией мероприятий Программы на муниципальном уровне</t>
  </si>
  <si>
    <t>Задача 2. Создание условий для повышения качества реализации образовательных программ</t>
  </si>
  <si>
    <t>Доля детей в возрасте от 1 до 6 лет, получающих дошкольное образование и (или) содержание в муниципальных образовательных организациях в общей численности детей в возрасте 1-6 лет, %</t>
  </si>
  <si>
    <t>Созданы условия для детей в возрасте до трех лет в дошкольных образовательных организациях и обеспечен 100% охват дошкольным образованием детей в возрасте от 1 до 6 лет</t>
  </si>
  <si>
    <t>Оказаны услуги психолого-педагогической, методической и консультативной помощи родителям (законным представителям) детей.</t>
  </si>
  <si>
    <t>Обновлены содержание и методы обучения предметной области «Технология» и других предметных областей</t>
  </si>
  <si>
    <t>Повышено качество образования, выраженное в получении документа об уровне образования всеми  выпускниками 11 (12) классов муниципальных общеобразовательных организаций</t>
  </si>
  <si>
    <t>Увеличение числа обучающихся, участников мероприятий различных уровней, Всероссийских проектов</t>
  </si>
  <si>
    <t xml:space="preserve">Увеличение количества обучающихся, принимающих участие в муниципальных, республиканских, всероссийских олимпиадах, конкурсах, конференциях, соревнованиях, фестивалях.    
Популяризация видов спорта, привлечение учащихся к занятиям физической культурой и спортом. 
Обеспечение занятости обучающихся во внеурочное время.
Развитие творческих способностей обучающихся
</t>
  </si>
  <si>
    <t>Повышение профессионального мастерства педагогических работников</t>
  </si>
  <si>
    <t>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</si>
  <si>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 xml:space="preserve">Повышение качества предоставляемых услуг.
Повышение уровня удовлетворенности населения качеством образования
</t>
  </si>
  <si>
    <t xml:space="preserve">Повышение качества предоставляемых услуг </t>
  </si>
  <si>
    <t>Обеспечение охвата детей отдыхом, в том числе находящихся в трудной жизненной ситуации, не ниже показателей предшествующего периода</t>
  </si>
  <si>
    <t>Обеспечение трудовой занятости детей в возрасте от 14 до 18 лет, не ниже показателей предшествующего периода</t>
  </si>
  <si>
    <t>Увеличение числа детей и молодежи, участвующей в добровольческой деятельности, в деятельности общественных объединений</t>
  </si>
  <si>
    <t>Удовлетворение потребности населения в получении дошкольного образования</t>
  </si>
  <si>
    <t>Создание качественных условий образовательной деятельности</t>
  </si>
  <si>
    <t>Создание качественных условий для реализации молодёжной политики</t>
  </si>
  <si>
    <t>Обеспечение выполнения задач подпрограммы, достижение целевых показателей</t>
  </si>
  <si>
    <t>Обеспечение выполнения задач подпрограммы, достижение целевых  показателей</t>
  </si>
  <si>
    <t xml:space="preserve">Основное мероприятие 1.12  Создание условий функционирования современной образовательной среды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</si>
  <si>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образовательных организаций, %. </t>
  </si>
  <si>
    <t>Основное мероприятие  4.2 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</si>
  <si>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Увеличение числа учащихся, участников мероприятий патриотической  направленности различных уровней</t>
  </si>
  <si>
    <t>Главный бухгалтер</t>
  </si>
  <si>
    <t xml:space="preserve">Доля выпускников муниципальных общеобразовательных организаций, не получивших аттестат о среднем общем образовании, в общей численности выпускников муниципальных общеобразовательных  организаций, %
</t>
  </si>
  <si>
    <t>В образовательных организациях проведен текущий ремонт и обустройство прилегающих территорий</t>
  </si>
  <si>
    <t xml:space="preserve">В образовательных организациях обеспечен доступ к сети интернет </t>
  </si>
  <si>
    <t>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</si>
  <si>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Участие в республиканских и российских мероприятиях, направленных на развитие молодежи</t>
  </si>
  <si>
    <t>Увеличение количества социальных инициатив молодежи</t>
  </si>
  <si>
    <t>Мероприятие 3.2.1                                                                                                                                                                                                                                 Проведение муниципальных мероприятий патриотической направленности, в т.ч. для молодежи допризывного и призывного возраста</t>
  </si>
  <si>
    <t>Проведение муниципальных мероприятий патриотической направленности</t>
  </si>
  <si>
    <t>Участие в республиканских, межрегиональных, всероссийских мероприятиях патриотической направленности</t>
  </si>
  <si>
    <t>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</si>
  <si>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 xml:space="preserve">Мероприятие 4.1.1                                                                                                                                                           Обеспечение присмотра и ухода за детьми                   </t>
  </si>
  <si>
    <t>Мероприятие 4.1.2                                                                                                                                    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</si>
  <si>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 xml:space="preserve">Обеспечение присмотра и ухода за детьми  </t>
  </si>
  <si>
    <t>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</si>
  <si>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Обеспечение осуществления общего образования</t>
  </si>
  <si>
    <t xml:space="preserve">Организация питания обучающихся льготной категории и воспитанников пришкольных интернатов 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</si>
  <si>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</si>
  <si>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</si>
  <si>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Мероприятие 4.7.1                                                                                                                                                       Обеспечение предоставления дополнительного  образования</t>
  </si>
  <si>
    <t>Обеспечение предоставления дополнительного  образования</t>
  </si>
  <si>
    <t>Обеспечение персонифицированного финансирования дополнительного образования детей</t>
  </si>
  <si>
    <t>Ю.А. Орлов, Руководитель Управления образования администрации округа «Усинск»</t>
  </si>
  <si>
    <t>Мероприятие 2.1.1  Организация отдыха детей в загородных лагерях за пределами муниципального округа «Усинск» Республики Коми</t>
  </si>
  <si>
    <t>Мероприятие 2.1.2  Организация отдыха детей на территории муниципального округа «Усинск» Республики Коми</t>
  </si>
  <si>
    <t>Основное мероприятие 4.3 Реализация муниципальными дошкольными и муниципальными общеобразовательными организациями в Республике Коми образовательных программ</t>
  </si>
  <si>
    <t xml:space="preserve">Основное мероприятие  4.9 Функционирование аппарата Управления образования администрации округа «Усинск» </t>
  </si>
  <si>
    <t>Основное мероприятие 3.1
Реализация отдельных мероприятий регионального проекта «Социальная активность» и регионального проекта «Развитие системы поддержки молодежи («Молодежь России»)»</t>
  </si>
  <si>
    <t>Первый заместитель главы администрации муниципального округа "Усинск" Республики Коми</t>
  </si>
  <si>
    <t>Доля молодежи в возрасте от 14 до 35 лет, участвующей в мероприятиях патриотической направленности, в общем количестве молодежи муниципального округа «Усинск» Республики Коми, %</t>
  </si>
  <si>
    <t>Организация отдыха детей в загородных лагерях за пределами муниципального округа «Усинск» Республики Коми</t>
  </si>
  <si>
    <t>Организация отдыха детей на территории муниципального округа «Усинск» Республики Коми</t>
  </si>
  <si>
    <t xml:space="preserve">"________________"    2024 года </t>
  </si>
  <si>
    <t>«___» ______________ 2024 года</t>
  </si>
  <si>
    <t>3.3</t>
  </si>
  <si>
    <t xml:space="preserve">Основное мероприятие 3.3                                                                                                                                                  Реализация отдельных мероприятий регионального проекта «Патриотическое воспитание граждан Российской Федерации»
</t>
  </si>
  <si>
    <t>В муниципальных общеобразовательных организациях проведены мероприятия по обеспечению деятельности советников директора по воспитанию и взаимодействию с детскими общественными объединениями</t>
  </si>
  <si>
    <t>Ю.А. Орлов, Руководитель Управления образования администрации округа «Усинск»;                  О.В. Иванова, Руководитель Управления культуры и национальной политики администрации округа «Усинск»; ТА. Новоселов, Руководитель Управления физической культуры и спорта администрации округа «Усинск»</t>
  </si>
  <si>
    <t>Ю.А. Орлов, Руководитель Управления образования администрации округа «Усинск»;                  О.В. Иванова, Руководитель Управления культуры и национальной политики администрации округа «Усинск»; Т.А. Новоселов, Руководитель Управления физической культуры и спорта администрации округа «Усинск»</t>
  </si>
  <si>
    <t>Т.А. Новоселов</t>
  </si>
  <si>
    <t>Контрольное  событие № 2.  Обеспечены местами в ДОО 100%  детей в возрасте до 3-х лет от  общей численности  детей, поставленных  на учет для предоставления места в ДОО</t>
  </si>
  <si>
    <t>Контрольное  событие № 1. Количество услуг психолого-педагогической, методической и консультативной помощи родителям ежегодно будет увеличиваться на 10.</t>
  </si>
  <si>
    <t>Контрольное событие № 9. Оказание услуг физической охраны объекта, обеспечение внутриобъектового и пропускного режимов</t>
  </si>
  <si>
    <t>Контрольное событие № 10. Проведение текущих ремонтов, приобретение оборудования для пищеблоков в целях их приведения в соответствие с санитарно-эпидемиологическими требованиями</t>
  </si>
  <si>
    <t>Контрольное событие № 11. Выполнение мероприятий по обеспечению комплексной безопасности</t>
  </si>
  <si>
    <t>Контрольное событие № 12.  Реализовано не менее одного проекта народного бюджета, прошедшего отбор</t>
  </si>
  <si>
    <t>Контрольное событие № 14. Обеспечение охвата детей отдыхом, в том числе находящихся в трудной жизненной ситуации, не ниже показателей предшествующего периода</t>
  </si>
  <si>
    <t>Контрольное  событие № 15. Обеспечение трудовой занятости детей в возрасте от 14 до 18 лет, не ниже показателей предшествующего периода</t>
  </si>
  <si>
    <t>Контрольное  событие № 16.
Ежегодное увеличение числа молодежи, участвующей в добровольческой деятельности на 0,5% от общего количества молодежи в возрасте от 14 до 35 лет.</t>
  </si>
  <si>
    <t>Контрольное  событие № 17. Муниципальный план мероприятий патриотического воспитания граждан на территории муниципального образования городского округа  «Усинск» реализован в полном объеме.</t>
  </si>
  <si>
    <t>Контрольное  событие № 18. Обеспечение деятельности советников директора по  воспитанию и взаимодействию с детскими общественными объединениями в общеобразовательных организациях</t>
  </si>
  <si>
    <t>Контрольное  событие № 19.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</si>
  <si>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Контрольное  событие № 20.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</si>
  <si>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Контрольное  событие № 21. Выполнение мониторингов, майских указов Президента РФ, достижение показателя среднемесячной заработной платы  согласно постановлению № 1353 от 27.06.2013 г.</t>
  </si>
  <si>
    <t>Контрольное  событие № 3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до 2026 года увеличится с 1  до 9</t>
  </si>
  <si>
    <t xml:space="preserve">Контрольное событие № 4. 100% общеобразовательных организаций примут участие во Всероссийском проекте "Билет в будущее" </t>
  </si>
  <si>
    <t>Контрольное  событие № 5.  Доля выпускников муниципальных общеобразовательных организаций, не получивших аттестат о среднем общем образовании составит  0,3 (не более 1 человека)</t>
  </si>
  <si>
    <t>Контрольное событие № 6. 100% выполнение мероприятий, включенных в План работы муниципального ресурсного центра по работе с одаренными детьми</t>
  </si>
  <si>
    <t>Контрольное  событие № 7. Организация и проведение муниципального профессионального конкурса педагогического мастерства "Педагог года". Обеспечение участия педагогов в республиканских профессиональных конкурсах</t>
  </si>
  <si>
    <t>Контрольное  событие № 8.  Все общеобразовательные организации  (100%)  ежегодно будут обеспечены современными условиями обучения</t>
  </si>
  <si>
    <t xml:space="preserve">Доля молодежи, задействованной в мероприятиях по вовлечению в творческую деятельность, от общего числа молодежи в муниципального округа «Усинск» Республики Коми», %
</t>
  </si>
  <si>
    <t>Контрольное  событие № 22. Охват горячим питанием учащихся 1-4 классов в образовательных организациях составит 100% .  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 на 2023 год - 2 495 чел.</t>
  </si>
  <si>
    <t>Контрольное  событие № 23.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</si>
  <si>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Контрольное  событие № 24.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полном объёме</t>
  </si>
  <si>
    <t>Контрольное  событие № 25. Обеспечение бесплатным горячимм питанием обучающихся, получающих начальное общее образование в образовательных организациях в полном объёме</t>
  </si>
  <si>
    <t xml:space="preserve">Контрольное событие № 26.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              </t>
  </si>
  <si>
    <t xml:space="preserve">Контрольное событие № 27. Доведение размеров оплаты труда работников муниципальных учреждений в сфере образования до МРОТ              </t>
  </si>
  <si>
    <t>Контрольное  событие № 28.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на территории муниципального образования  "Усинск" в полном объёме</t>
  </si>
  <si>
    <t>Контрольное  событие № 29. Обеспечение персонифицированного финансирования дополнительного образования детей. К 2025 г. не менее  7 % детей в возрасте от 5 до 18 лет будут использовать сертификаты дополнительного образования в статусе сертификатов персонифицированного финансирования</t>
  </si>
  <si>
    <t>Контрольное  событие № 30. Ежегодное выполнение муниципального задания на оказание работ в МБУ «Молодежный центр» в полном объёме</t>
  </si>
  <si>
    <t>Контрольное  событие № 31.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муниципального округа «Усинск» Республики Коми в установленные сроки</t>
  </si>
  <si>
    <t xml:space="preserve">Контрольное  событие № 32. Обеспечение бесперебойной деятельности Управления образования    </t>
  </si>
  <si>
    <t>Контрольное  событие № 33. Ежегодно 100% выполнение обязательств по выплате проезда к месту использования отпуска и обратно и выплатам, связанных с переездом на новое место жительство</t>
  </si>
  <si>
    <t xml:space="preserve">Доля образовательных организаций, отвечающих требованиям антитеррористической защищенности,%       </t>
  </si>
  <si>
    <t xml:space="preserve">Доля  образовательных  организаций,  оснащенных  современными средствами пожарной автоматики,%  </t>
  </si>
  <si>
    <t>Количество объектов (территорий) муниципальных образовательных организаций, на которых выполнены мероприятия по обеспечению комплексной безопасности,ед.</t>
  </si>
  <si>
    <t>Количество образовательных организаций, отвечающих требованиям безопасности обучающихся, воспитанников и работников образовательных организаций во время учебной деятельности,ед.</t>
  </si>
  <si>
    <t>Количество объектов муниципальных образовательных организаций, на которых проведены капитальные и/или текущих ремонты, приобретено оборудование для пищеблоков в целях их приведения в соответствие с санитарно-эпидемиологическими требованиями (правилами), ед.</t>
  </si>
  <si>
    <t xml:space="preserve">Доля образовательных организаций, отвечающих требованиям пожарной и санитарно-эпидемиологической безопасности обучающихся, воспитанников и работников образовательных организаций во время учебной деятельности,%
</t>
  </si>
  <si>
    <t>Доля молодежи в возрасте от 14 до 35 лет, участвующей в программах по развитию инновационного и научного творческого потенциала молодежи, в общем количестве молодежи муниципального округа «Усинск» Республики Коми., %</t>
  </si>
  <si>
    <t>Доля граждан вовлеченных в добровольческую деятельность на территории  муниципального округа «Усинск» Республики Коми, %</t>
  </si>
  <si>
    <t xml:space="preserve"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накопительным итогом, чел.                                                                                                                                               </t>
  </si>
  <si>
    <t xml:space="preserve">Доля молодежи, задействованной в мероприятиях по вовлечению в творческую деятельность, от общего числа молодежи в муниципальном округе «Усинск» Республики Коми, %
                                                                                                                                    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</si>
  <si>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в том числе с привлечением некоммерческих организаций, ед.
</t>
  </si>
  <si>
    <t xml:space="preserve">Доля граждан, положительно оценивших качество психолого-педагогической, методической и консультативной помощи, от общего числа обратившихся за получением помощи, %
</t>
  </si>
  <si>
    <t xml:space="preserve">Доля детей в возрасте от 1 до 6 лет, получающих дошкольное образование и (или) содержание в муниципальных образовательных организациях в общей численности детей в возрасте 1-6 лет, 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</si>
  <si>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Охват детей в возрасте до трех лет, получа-ющих дошкольное образование в муници-пальных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%</t>
  </si>
  <si>
    <t xml:space="preserve"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тыс.ед.
</t>
  </si>
  <si>
    <t xml:space="preserve"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с нарастающим итогом, ед.
</t>
  </si>
  <si>
    <t xml:space="preserve">Число участников открытых онлайн-уроков, реализуемых с учетом опыта цикла открытых уроков «Проектория»  или иных аналогичных по возможностям, функциям и результатам проектах, направленных на раннюю профориентацию, % детей школьного возраста.
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</si>
  <si>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чел.
</t>
  </si>
  <si>
    <t xml:space="preserve">Количество новых мест в образовательных организациях различных типов, для которых приобретены оборудование, расходные материалы, средства обучения и воспитания в целях реализации дополнительных общеразвивающих программ всех направленностей, тыс.ед.
</t>
  </si>
  <si>
    <t xml:space="preserve">Число педагогических работников, ежегодно проходящих обучение по программам дополнительного профессионального образования, программам повышения квалификации, чел.
</t>
  </si>
  <si>
    <t xml:space="preserve">Число педагогических работников, охваченных проведением профессиональных конкурсов, в целях предоставления возможностей для профессионального и карьерного роста, чел.
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</si>
  <si>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образовательных организаций, %. 
</t>
  </si>
  <si>
    <t xml:space="preserve">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организаций, %
</t>
  </si>
  <si>
    <t xml:space="preserve">Количество реализованных народных проектов в сфере образования в год в рамках проекта «Народный бюджет», ед.                                                                                                          </t>
  </si>
  <si>
    <t xml:space="preserve">Количество реализованных проектных предложений в год, ед.
</t>
  </si>
  <si>
    <t xml:space="preserve">Количество детей в возрасте от 14 до 18 лет, трудоустроенных в каникулярное время, чел.                                                                                                             </t>
  </si>
  <si>
    <t xml:space="preserve">Количество детей, охваченных отдыхом в каникулярное время, чел.                                     
</t>
  </si>
  <si>
    <t>Количество детей, находящихся в трудной жизненной ситуации, охваченных отдыхом в каникулярное время, чел.</t>
  </si>
  <si>
    <t xml:space="preserve">Доля молодежи в возрасте от 14 до 35 лет, участвующей в мероприятиях патриотической направленности, в общем количестве молодежи муниципального округа «Усинск» Республики Коми, %                                             </t>
  </si>
  <si>
    <t>Количество муниципальных общеобразовательных организаций, в которых проведены мероприятия по обеспечению деятельности советников директора по воспитанию и взаимодействию с детскими общественными объединениями,  ед,</t>
  </si>
  <si>
    <t>не более 40</t>
  </si>
  <si>
    <t>Доля выполненных мероприятий в общем количестве мероприятий, утвержденных Планом мероприятий по оптимизации бюджетных расходов в сфере образования (в части муниципальных дошкольных и муниципальных общеобразовательных организаций), %</t>
  </si>
  <si>
    <t>Доля расходов на оплату труда административно-управленческого и вспомогательного персонала в общем фонде оплаты труда муниципальных дошкольных и муниципальных общеобразовательных организаций в Республике Коми, %</t>
  </si>
  <si>
    <t>Целевой показатель заработной платы педагогических работников общеобразовательных организаций, руб.</t>
  </si>
  <si>
    <t>Целевой показатель заработной платы педагогических работников дошкольных образовательных организаций, руб.</t>
  </si>
  <si>
    <t xml:space="preserve">Уровень удовлетворенности населения качеством дошкольного образования от общего числа опрошенных родителей, дети которых посещают детские дошкольные организации, %
</t>
  </si>
  <si>
    <t xml:space="preserve">Уровень удовлетворенности населения качеством
общего образования от общего числа опрошенных  родителей, дети которых посещают общеобразовательные организации, %      </t>
  </si>
  <si>
    <t xml:space="preserve">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питанием, чел.
</t>
  </si>
  <si>
    <t xml:space="preserve">Доля обучающихся 1 - 4 классов в муниципальных образовательных организациях в муниципальном образовании, охваченных питанием, от общего количества обучающихся 1 - 4 классов в образовательных организациях в муниципальном образовании, %
</t>
  </si>
  <si>
    <t>Доля обучающихся, получающих начальное общее образование в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организациях, %</t>
  </si>
  <si>
    <t xml:space="preserve">Доля обучающихся 1-11 классов, охваченных горячим питанием, от общего количества обучающихся;%
</t>
  </si>
  <si>
    <t>Доля педагогических работников образовательных организаций, получивших ежемесячное денежное вознаграждение за классное руководство (из расчета 5 тыс.
рублей в месяц с учетом страховых взносов в государственные внебюджетные фонды, а также
районных коэффициентов и процентных
надбавок в общей численности педагогических работников такой категории), %</t>
  </si>
  <si>
    <t>Доля выполненных мероприятий в общем количестве мероприятий, утвержденных Планом мероприятий по оптимизации бюджетных расходов в сфере образования (в части муниципальных учреждений дополнительного образования детей), %</t>
  </si>
  <si>
    <t xml:space="preserve">Среднемесячная заработная плата педагогических работников муниципальных учреждений дополнительного образования в муниципальном образовании, руб.                                                                                                                               </t>
  </si>
  <si>
    <t xml:space="preserve">Доля расходов на оплату труда административно-управленческого и вспомогательного персонала в фонде оплаты труда муниципальных учреждений дополнительного образования детей, 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</si>
  <si>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 менее 7</t>
  </si>
  <si>
    <t xml:space="preserve">Уровень удовлетворенности населения качеством
дополнительного образования от общего числа опрошенных  родителей, дети которых посещают объединения дополнительного образования, %
</t>
  </si>
  <si>
    <t>Основное мероприятие  4.8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МБУ «Молодежный центр»</t>
  </si>
  <si>
    <t>Количество проектов и мероприятий для молодежи, реализованных в рамках программы комплексного развития молодежной политики в Республике Коми «Регион для молодых», ед.</t>
  </si>
  <si>
    <t>Численность молодежи, вовлеченной в реализацию проектов и мероприятий для молодежи, реализованных в рамках программы комплексного развития молодежной политики в Республике Коми «Регион для молодых», чел.</t>
  </si>
  <si>
    <t>Площадь отремонтированных и оснащенных оборудованием помещений, кв.м.</t>
  </si>
  <si>
    <t>Комплексный план действий по реализации муниципальной программы "Развитие образования"  на 2023 год</t>
  </si>
  <si>
    <t>(на 01.01.2024)</t>
  </si>
  <si>
    <t>График реализации на очередной финансовый год (2023 год), квартал</t>
  </si>
  <si>
    <t>Контрольное  событие № 13.  В 3 общеобразовательных организацииях созданы условия функционирования современной образовательной среды</t>
  </si>
  <si>
    <t>2893                                                     600</t>
  </si>
  <si>
    <t>3.1.4</t>
  </si>
  <si>
    <t>Мероприятие 3.1.4  Приобретение оборудования для работы с общественными объединениями и волонтерскими организациями</t>
  </si>
  <si>
    <t>Приобретение оборудования для работы с общественными объединениями и волонтерскими организациями</t>
  </si>
  <si>
    <t>3.1.5</t>
  </si>
  <si>
    <t>Мероприятие 3.1.5  Реализация программы комплексного развития молодежной политики в Республике Коми «Регион для молодых»</t>
  </si>
  <si>
    <t>Реализация проекта ипроведение мероприятий для молодежи, реализованных в рамках программы
комплексного развития молодежной политики в Республике Коми «Регион для молодых». Проведение ремонта помещения МБУ "Молодежный центр"</t>
  </si>
  <si>
    <t xml:space="preserve">Доля детей в возрасте 5-18 лет, получающих дополнительное образование в организациях различной организационно-правовой формы и формы собственности, в общей численности детей этой возрастной группы, %
</t>
  </si>
  <si>
    <t>Доля детей в возрасте от 5 до 18 лет, использующих сертификаты дополнительного образования в статусе сертификатов персонифицированного финансирования,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</si>
</sst>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1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/>
    <xf numFmtId="49" fontId="3" fillId="0" borderId="0" xfId="1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vertical="top"/>
    </xf>
    <xf numFmtId="164" fontId="3" fillId="4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0" xfId="1" applyNumberFormat="1" applyFont="1" applyAlignment="1"/>
    <xf numFmtId="0" fontId="3" fillId="0" borderId="0" xfId="1" applyFont="1" applyAlignment="1"/>
    <xf numFmtId="49" fontId="6" fillId="0" borderId="0" xfId="1" applyNumberFormat="1" applyFont="1" applyAlignment="1"/>
    <xf numFmtId="49" fontId="6" fillId="0" borderId="0" xfId="1" applyNumberFormat="1" applyFont="1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164" fontId="3" fillId="0" borderId="1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3" fillId="0" borderId="1" xfId="2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0" xfId="1" applyNumberFormat="1" applyFont="1" applyFill="1" applyAlignment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1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Border="1" applyAlignment="1">
      <alignment horizontal="left"/>
    </xf>
    <xf numFmtId="164" fontId="3" fillId="4" borderId="8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0" borderId="0" xfId="1" applyNumberFormat="1" applyFont="1" applyFill="1" applyAlignment="1"/>
    <xf numFmtId="164" fontId="7" fillId="0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vertical="top" wrapText="1"/>
    </xf>
    <xf numFmtId="164" fontId="8" fillId="3" borderId="4" xfId="0" applyNumberFormat="1" applyFont="1" applyFill="1" applyBorder="1" applyAlignment="1">
      <alignment vertical="top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vertical="top"/>
    </xf>
    <xf numFmtId="3" fontId="3" fillId="0" borderId="8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6" fillId="0" borderId="0" xfId="1" applyFo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14" fontId="3" fillId="4" borderId="1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19" xfId="2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14" fontId="3" fillId="0" borderId="19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center" vertical="top" wrapText="1"/>
    </xf>
    <xf numFmtId="0" fontId="3" fillId="0" borderId="14" xfId="2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4" fontId="3" fillId="0" borderId="19" xfId="0" applyNumberFormat="1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3" fillId="0" borderId="16" xfId="2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4" fontId="3" fillId="0" borderId="16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49" fontId="4" fillId="5" borderId="17" xfId="0" applyNumberFormat="1" applyFont="1" applyFill="1" applyBorder="1" applyAlignment="1">
      <alignment horizontal="left" vertical="top"/>
    </xf>
    <xf numFmtId="49" fontId="4" fillId="5" borderId="12" xfId="0" applyNumberFormat="1" applyFont="1" applyFill="1" applyBorder="1" applyAlignment="1">
      <alignment horizontal="left" vertical="top"/>
    </xf>
    <xf numFmtId="49" fontId="4" fillId="5" borderId="13" xfId="0" applyNumberFormat="1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49" fontId="4" fillId="5" borderId="17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&#1077;&#1085;&#1077;&#1085;&#1080;&#1103;%20&#1074;%20&#1052;&#1055;%20&#1056;&#1072;&#1079;&#1074;&#1080;&#1090;&#1080;&#1077;%20&#1086;&#1073;&#1088;&#1072;&#1079;&#1086;&#1074;&#1072;&#1085;&#1080;&#1103;/2023/&#1055;&#1056;&#1054;&#1045;&#1050;&#1058;%20&#1052;&#1055;%20&#1056;&#1054;%20&#1085;&#1072;%202023-2025%20&#1075;&#1086;&#1076;&#1072;/2.%20&#1087;&#1088;&#1080;&#1083;&#1086;&#1078;&#1077;&#1085;&#1080;&#1103;%20&#1082;%20&#1052;&#1055;%20(2023-2025)%20(&#1090;.%203%20&#1080;%20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3"/>
      <sheetName val="таблица 4"/>
      <sheetName val="4 с КВФО 2"/>
    </sheetNames>
    <sheetDataSet>
      <sheetData sheetId="0"/>
      <sheetData sheetId="1">
        <row r="12">
          <cell r="H12">
            <v>21733</v>
          </cell>
        </row>
        <row r="111">
          <cell r="H111">
            <v>46.5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O199"/>
  <sheetViews>
    <sheetView tabSelected="1" view="pageBreakPreview" topLeftCell="A2" zoomScale="60" zoomScaleNormal="90" workbookViewId="0">
      <selection activeCell="A16" sqref="A16:M16"/>
    </sheetView>
  </sheetViews>
  <sheetFormatPr defaultColWidth="9.140625" defaultRowHeight="15"/>
  <cols>
    <col min="1" max="1" width="10.42578125" style="20" bestFit="1" customWidth="1"/>
    <col min="2" max="2" width="71.5703125" style="1" customWidth="1"/>
    <col min="3" max="3" width="16" style="1" customWidth="1"/>
    <col min="4" max="4" width="34.85546875" style="76" customWidth="1"/>
    <col min="5" max="5" width="12" style="87" customWidth="1"/>
    <col min="6" max="6" width="15.42578125" style="1" customWidth="1"/>
    <col min="7" max="7" width="13.5703125" style="52" customWidth="1"/>
    <col min="8" max="11" width="6.28515625" style="1" customWidth="1"/>
    <col min="12" max="12" width="62.5703125" style="39" customWidth="1"/>
    <col min="13" max="13" width="15.28515625" style="43" customWidth="1"/>
    <col min="14" max="14" width="5.28515625" style="1" customWidth="1"/>
    <col min="15" max="15" width="17" style="1" customWidth="1"/>
    <col min="16" max="26" width="9.140625" style="1" customWidth="1"/>
    <col min="27" max="27" width="9.5703125" style="1" bestFit="1" customWidth="1"/>
    <col min="28" max="28" width="12.85546875" style="1" customWidth="1"/>
    <col min="29" max="29" width="14" style="1" customWidth="1"/>
    <col min="30" max="16384" width="9.140625" style="1"/>
  </cols>
  <sheetData>
    <row r="1" spans="1:13" hidden="1">
      <c r="L1" s="36"/>
      <c r="M1" s="36"/>
    </row>
    <row r="2" spans="1:13" ht="22.5" customHeight="1">
      <c r="M2" s="51" t="s">
        <v>91</v>
      </c>
    </row>
    <row r="3" spans="1:13" ht="24.75" customHeight="1">
      <c r="M3" s="51" t="s">
        <v>186</v>
      </c>
    </row>
    <row r="4" spans="1:13">
      <c r="M4" s="51"/>
    </row>
    <row r="5" spans="1:13" ht="38.25" customHeight="1">
      <c r="M5" s="51" t="s">
        <v>10</v>
      </c>
    </row>
    <row r="6" spans="1:13" ht="27.75" customHeight="1">
      <c r="M6" s="51" t="s">
        <v>190</v>
      </c>
    </row>
    <row r="7" spans="1:13" ht="20.25" customHeight="1">
      <c r="L7" s="86" t="s">
        <v>92</v>
      </c>
      <c r="M7" s="16"/>
    </row>
    <row r="8" spans="1:13" ht="19.5" customHeight="1">
      <c r="A8" s="139" t="s">
        <v>282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15.75" thickBot="1">
      <c r="A9" s="138" t="s">
        <v>283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25.5" customHeight="1">
      <c r="A10" s="140" t="s">
        <v>14</v>
      </c>
      <c r="B10" s="142" t="s">
        <v>15</v>
      </c>
      <c r="C10" s="142" t="s">
        <v>123</v>
      </c>
      <c r="D10" s="142" t="s">
        <v>124</v>
      </c>
      <c r="E10" s="142" t="s">
        <v>16</v>
      </c>
      <c r="F10" s="142" t="s">
        <v>17</v>
      </c>
      <c r="G10" s="144" t="s">
        <v>18</v>
      </c>
      <c r="H10" s="147" t="s">
        <v>284</v>
      </c>
      <c r="I10" s="147"/>
      <c r="J10" s="147"/>
      <c r="K10" s="147"/>
      <c r="L10" s="149" t="s">
        <v>112</v>
      </c>
      <c r="M10" s="150"/>
    </row>
    <row r="11" spans="1:13" ht="24" customHeight="1">
      <c r="A11" s="141"/>
      <c r="B11" s="143"/>
      <c r="C11" s="143"/>
      <c r="D11" s="143"/>
      <c r="E11" s="143"/>
      <c r="F11" s="143"/>
      <c r="G11" s="145"/>
      <c r="H11" s="148"/>
      <c r="I11" s="148"/>
      <c r="J11" s="148"/>
      <c r="K11" s="148"/>
      <c r="L11" s="151"/>
      <c r="M11" s="152"/>
    </row>
    <row r="12" spans="1:13" ht="51" customHeight="1">
      <c r="A12" s="141"/>
      <c r="B12" s="143"/>
      <c r="C12" s="143"/>
      <c r="D12" s="143"/>
      <c r="E12" s="143"/>
      <c r="F12" s="143"/>
      <c r="G12" s="146"/>
      <c r="H12" s="50" t="s">
        <v>0</v>
      </c>
      <c r="I12" s="50" t="s">
        <v>1</v>
      </c>
      <c r="J12" s="50" t="s">
        <v>2</v>
      </c>
      <c r="K12" s="50" t="s">
        <v>3</v>
      </c>
      <c r="L12" s="93" t="s">
        <v>113</v>
      </c>
      <c r="M12" s="94" t="s">
        <v>114</v>
      </c>
    </row>
    <row r="13" spans="1:13" s="19" customFormat="1" ht="26.25" customHeight="1">
      <c r="A13" s="91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04">
        <v>13</v>
      </c>
    </row>
    <row r="14" spans="1:13" s="3" customFormat="1" ht="26.25" customHeight="1">
      <c r="A14" s="21">
        <v>1</v>
      </c>
      <c r="B14" s="132" t="s">
        <v>39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3" s="3" customFormat="1" ht="23.25" customHeight="1">
      <c r="A15" s="135" t="s">
        <v>125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</row>
    <row r="16" spans="1:13" s="3" customFormat="1" ht="23.25" customHeight="1">
      <c r="A16" s="129" t="s">
        <v>126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1"/>
    </row>
    <row r="17" spans="1:13" ht="47.25" customHeight="1">
      <c r="A17" s="107" t="s">
        <v>40</v>
      </c>
      <c r="B17" s="109" t="s">
        <v>20</v>
      </c>
      <c r="C17" s="111" t="s">
        <v>180</v>
      </c>
      <c r="D17" s="117" t="s">
        <v>137</v>
      </c>
      <c r="E17" s="115">
        <v>44927</v>
      </c>
      <c r="F17" s="115">
        <v>45291</v>
      </c>
      <c r="G17" s="117">
        <v>0</v>
      </c>
      <c r="H17" s="105" t="s">
        <v>30</v>
      </c>
      <c r="I17" s="105"/>
      <c r="J17" s="105"/>
      <c r="K17" s="156" t="s">
        <v>30</v>
      </c>
      <c r="L17" s="40" t="s">
        <v>241</v>
      </c>
      <c r="M17" s="70">
        <v>4000</v>
      </c>
    </row>
    <row r="18" spans="1:13" ht="60" customHeight="1">
      <c r="A18" s="108"/>
      <c r="B18" s="110"/>
      <c r="C18" s="112"/>
      <c r="D18" s="118"/>
      <c r="E18" s="116"/>
      <c r="F18" s="116"/>
      <c r="G18" s="118"/>
      <c r="H18" s="106"/>
      <c r="I18" s="106"/>
      <c r="J18" s="106"/>
      <c r="K18" s="157"/>
      <c r="L18" s="40" t="s">
        <v>242</v>
      </c>
      <c r="M18" s="94">
        <v>98</v>
      </c>
    </row>
    <row r="19" spans="1:13" ht="92.25" customHeight="1">
      <c r="A19" s="22"/>
      <c r="B19" s="48" t="s">
        <v>199</v>
      </c>
      <c r="C19" s="32" t="s">
        <v>180</v>
      </c>
      <c r="D19" s="57" t="s">
        <v>4</v>
      </c>
      <c r="E19" s="72" t="s">
        <v>4</v>
      </c>
      <c r="F19" s="88">
        <v>45291</v>
      </c>
      <c r="G19" s="54" t="s">
        <v>4</v>
      </c>
      <c r="H19" s="49" t="s">
        <v>30</v>
      </c>
      <c r="I19" s="72"/>
      <c r="J19" s="49"/>
      <c r="K19" s="49" t="s">
        <v>30</v>
      </c>
      <c r="L19" s="17" t="s">
        <v>4</v>
      </c>
      <c r="M19" s="47" t="s">
        <v>4</v>
      </c>
    </row>
    <row r="20" spans="1:13" s="3" customFormat="1" ht="23.25" customHeight="1">
      <c r="A20" s="129" t="s">
        <v>127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</row>
    <row r="21" spans="1:13" ht="44.25" customHeight="1">
      <c r="A21" s="107" t="s">
        <v>41</v>
      </c>
      <c r="B21" s="109" t="s">
        <v>19</v>
      </c>
      <c r="C21" s="111" t="s">
        <v>180</v>
      </c>
      <c r="D21" s="117" t="s">
        <v>136</v>
      </c>
      <c r="E21" s="115">
        <v>44927</v>
      </c>
      <c r="F21" s="115">
        <v>45291</v>
      </c>
      <c r="G21" s="117">
        <v>434.4</v>
      </c>
      <c r="H21" s="126" t="s">
        <v>30</v>
      </c>
      <c r="I21" s="126" t="s">
        <v>30</v>
      </c>
      <c r="J21" s="126" t="s">
        <v>30</v>
      </c>
      <c r="K21" s="126" t="s">
        <v>30</v>
      </c>
      <c r="L21" s="40" t="s">
        <v>243</v>
      </c>
      <c r="M21" s="94">
        <v>86</v>
      </c>
    </row>
    <row r="22" spans="1:13" ht="68.25" customHeight="1">
      <c r="A22" s="108"/>
      <c r="B22" s="110"/>
      <c r="C22" s="112"/>
      <c r="D22" s="118"/>
      <c r="E22" s="116"/>
      <c r="F22" s="116"/>
      <c r="G22" s="118"/>
      <c r="H22" s="128"/>
      <c r="I22" s="128"/>
      <c r="J22" s="128"/>
      <c r="K22" s="128"/>
      <c r="L22" s="40" t="s">
        <v>244</v>
      </c>
      <c r="M22" s="94">
        <v>45</v>
      </c>
    </row>
    <row r="23" spans="1:13" ht="111.75" customHeight="1">
      <c r="A23" s="22"/>
      <c r="B23" s="48" t="s">
        <v>198</v>
      </c>
      <c r="C23" s="32" t="s">
        <v>180</v>
      </c>
      <c r="D23" s="57" t="s">
        <v>4</v>
      </c>
      <c r="E23" s="72" t="s">
        <v>4</v>
      </c>
      <c r="F23" s="88">
        <v>45291</v>
      </c>
      <c r="G23" s="54" t="s">
        <v>4</v>
      </c>
      <c r="H23" s="49" t="s">
        <v>30</v>
      </c>
      <c r="I23" s="49" t="s">
        <v>30</v>
      </c>
      <c r="J23" s="49" t="s">
        <v>30</v>
      </c>
      <c r="K23" s="49" t="s">
        <v>30</v>
      </c>
      <c r="L23" s="17" t="s">
        <v>4</v>
      </c>
      <c r="M23" s="47" t="s">
        <v>4</v>
      </c>
    </row>
    <row r="24" spans="1:13" ht="29.25" customHeight="1">
      <c r="A24" s="135" t="s">
        <v>134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</row>
    <row r="25" spans="1:13" ht="25.5" customHeight="1">
      <c r="A25" s="129" t="s">
        <v>126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</row>
    <row r="26" spans="1:13" ht="43.5" customHeight="1">
      <c r="A26" s="107" t="s">
        <v>42</v>
      </c>
      <c r="B26" s="109" t="s">
        <v>106</v>
      </c>
      <c r="C26" s="111" t="s">
        <v>180</v>
      </c>
      <c r="D26" s="117" t="s">
        <v>138</v>
      </c>
      <c r="E26" s="115">
        <v>45017</v>
      </c>
      <c r="F26" s="115">
        <v>45199</v>
      </c>
      <c r="G26" s="117">
        <v>0</v>
      </c>
      <c r="H26" s="105"/>
      <c r="I26" s="105" t="s">
        <v>30</v>
      </c>
      <c r="J26" s="105" t="s">
        <v>30</v>
      </c>
      <c r="K26" s="105"/>
      <c r="L26" s="40" t="s">
        <v>245</v>
      </c>
      <c r="M26" s="94">
        <v>5.4</v>
      </c>
    </row>
    <row r="27" spans="1:13" ht="71.25" customHeight="1">
      <c r="A27" s="108"/>
      <c r="B27" s="110"/>
      <c r="C27" s="112"/>
      <c r="D27" s="118"/>
      <c r="E27" s="116"/>
      <c r="F27" s="116"/>
      <c r="G27" s="118"/>
      <c r="H27" s="106"/>
      <c r="I27" s="106"/>
      <c r="J27" s="106"/>
      <c r="K27" s="106"/>
      <c r="L27" s="40" t="s">
        <v>246</v>
      </c>
      <c r="M27" s="89">
        <v>10</v>
      </c>
    </row>
    <row r="28" spans="1:13" ht="117.75" customHeight="1">
      <c r="A28" s="22"/>
      <c r="B28" s="48" t="s">
        <v>212</v>
      </c>
      <c r="C28" s="32" t="s">
        <v>180</v>
      </c>
      <c r="D28" s="57"/>
      <c r="E28" s="72" t="s">
        <v>4</v>
      </c>
      <c r="F28" s="88">
        <v>45199</v>
      </c>
      <c r="G28" s="54" t="s">
        <v>4</v>
      </c>
      <c r="H28" s="72"/>
      <c r="I28" s="49" t="s">
        <v>30</v>
      </c>
      <c r="J28" s="49" t="s">
        <v>30</v>
      </c>
      <c r="K28" s="49"/>
      <c r="L28" s="17" t="s">
        <v>4</v>
      </c>
      <c r="M28" s="47" t="s">
        <v>4</v>
      </c>
    </row>
    <row r="29" spans="1:13" ht="42" customHeight="1">
      <c r="A29" s="107" t="s">
        <v>43</v>
      </c>
      <c r="B29" s="109" t="s">
        <v>32</v>
      </c>
      <c r="C29" s="111" t="s">
        <v>180</v>
      </c>
      <c r="D29" s="113" t="s">
        <v>140</v>
      </c>
      <c r="E29" s="115">
        <v>44927</v>
      </c>
      <c r="F29" s="115">
        <v>45291</v>
      </c>
      <c r="G29" s="117">
        <v>417.6</v>
      </c>
      <c r="H29" s="105" t="s">
        <v>30</v>
      </c>
      <c r="I29" s="105" t="s">
        <v>30</v>
      </c>
      <c r="J29" s="105" t="s">
        <v>30</v>
      </c>
      <c r="K29" s="156" t="s">
        <v>30</v>
      </c>
      <c r="L29" s="40" t="s">
        <v>293</v>
      </c>
      <c r="M29" s="94">
        <v>79.5</v>
      </c>
    </row>
    <row r="30" spans="1:13" ht="55.5" customHeight="1">
      <c r="A30" s="120"/>
      <c r="B30" s="121"/>
      <c r="C30" s="122"/>
      <c r="D30" s="123"/>
      <c r="E30" s="124"/>
      <c r="F30" s="124"/>
      <c r="G30" s="125"/>
      <c r="H30" s="119"/>
      <c r="I30" s="119"/>
      <c r="J30" s="119"/>
      <c r="K30" s="158"/>
      <c r="L30" s="40" t="s">
        <v>247</v>
      </c>
      <c r="M30" s="89">
        <v>45</v>
      </c>
    </row>
    <row r="31" spans="1:13" ht="69.75" customHeight="1">
      <c r="A31" s="120"/>
      <c r="B31" s="121"/>
      <c r="C31" s="122"/>
      <c r="D31" s="123"/>
      <c r="E31" s="124"/>
      <c r="F31" s="124"/>
      <c r="G31" s="125"/>
      <c r="H31" s="119"/>
      <c r="I31" s="119"/>
      <c r="J31" s="119"/>
      <c r="K31" s="158"/>
      <c r="L31" s="40" t="s">
        <v>248</v>
      </c>
      <c r="M31" s="89">
        <v>180</v>
      </c>
    </row>
    <row r="32" spans="1:13" ht="59.25" customHeight="1">
      <c r="A32" s="108"/>
      <c r="B32" s="110"/>
      <c r="C32" s="112"/>
      <c r="D32" s="114"/>
      <c r="E32" s="116"/>
      <c r="F32" s="116"/>
      <c r="G32" s="118"/>
      <c r="H32" s="106"/>
      <c r="I32" s="106"/>
      <c r="J32" s="106"/>
      <c r="K32" s="157"/>
      <c r="L32" s="40" t="s">
        <v>249</v>
      </c>
      <c r="M32" s="159">
        <v>0.12</v>
      </c>
    </row>
    <row r="33" spans="1:13" ht="118.5" customHeight="1">
      <c r="A33" s="22"/>
      <c r="B33" s="48" t="s">
        <v>213</v>
      </c>
      <c r="C33" s="32" t="s">
        <v>180</v>
      </c>
      <c r="D33" s="57" t="s">
        <v>4</v>
      </c>
      <c r="E33" s="72" t="s">
        <v>4</v>
      </c>
      <c r="F33" s="88">
        <v>45291</v>
      </c>
      <c r="G33" s="54" t="s">
        <v>4</v>
      </c>
      <c r="H33" s="49" t="s">
        <v>30</v>
      </c>
      <c r="I33" s="49" t="s">
        <v>30</v>
      </c>
      <c r="J33" s="49" t="s">
        <v>30</v>
      </c>
      <c r="K33" s="49" t="s">
        <v>30</v>
      </c>
      <c r="L33" s="17" t="s">
        <v>4</v>
      </c>
      <c r="M33" s="47" t="s">
        <v>4</v>
      </c>
    </row>
    <row r="34" spans="1:13" ht="22.5" customHeight="1">
      <c r="A34" s="129" t="s">
        <v>127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</row>
    <row r="35" spans="1:13" ht="93.75" customHeight="1">
      <c r="A35" s="91" t="s">
        <v>44</v>
      </c>
      <c r="B35" s="2" t="s">
        <v>21</v>
      </c>
      <c r="C35" s="34" t="s">
        <v>180</v>
      </c>
      <c r="D35" s="58" t="s">
        <v>139</v>
      </c>
      <c r="E35" s="71">
        <v>44927</v>
      </c>
      <c r="F35" s="71">
        <v>45291</v>
      </c>
      <c r="G35" s="53">
        <v>694.1</v>
      </c>
      <c r="H35" s="50" t="s">
        <v>30</v>
      </c>
      <c r="I35" s="50" t="s">
        <v>30</v>
      </c>
      <c r="J35" s="50"/>
      <c r="K35" s="92" t="s">
        <v>30</v>
      </c>
      <c r="L35" s="40" t="s">
        <v>159</v>
      </c>
      <c r="M35" s="94">
        <v>0</v>
      </c>
    </row>
    <row r="36" spans="1:13" ht="114.75" customHeight="1">
      <c r="A36" s="22"/>
      <c r="B36" s="48" t="s">
        <v>214</v>
      </c>
      <c r="C36" s="32" t="s">
        <v>180</v>
      </c>
      <c r="D36" s="57" t="s">
        <v>4</v>
      </c>
      <c r="E36" s="72" t="s">
        <v>4</v>
      </c>
      <c r="F36" s="88">
        <v>45291</v>
      </c>
      <c r="G36" s="54" t="s">
        <v>4</v>
      </c>
      <c r="H36" s="49" t="s">
        <v>30</v>
      </c>
      <c r="I36" s="49" t="s">
        <v>30</v>
      </c>
      <c r="J36" s="49"/>
      <c r="K36" s="49" t="s">
        <v>30</v>
      </c>
      <c r="L36" s="17" t="s">
        <v>4</v>
      </c>
      <c r="M36" s="47" t="s">
        <v>4</v>
      </c>
    </row>
    <row r="37" spans="1:13" ht="177.75" customHeight="1">
      <c r="A37" s="91" t="s">
        <v>45</v>
      </c>
      <c r="B37" s="2" t="s">
        <v>22</v>
      </c>
      <c r="C37" s="34" t="s">
        <v>180</v>
      </c>
      <c r="D37" s="58" t="s">
        <v>141</v>
      </c>
      <c r="E37" s="71">
        <v>44927</v>
      </c>
      <c r="F37" s="71">
        <v>45291</v>
      </c>
      <c r="G37" s="53">
        <v>239.5</v>
      </c>
      <c r="H37" s="50" t="s">
        <v>30</v>
      </c>
      <c r="I37" s="50" t="s">
        <v>30</v>
      </c>
      <c r="J37" s="50" t="s">
        <v>30</v>
      </c>
      <c r="K37" s="50" t="s">
        <v>30</v>
      </c>
      <c r="L37" s="40" t="s">
        <v>115</v>
      </c>
      <c r="M37" s="94">
        <v>54.5</v>
      </c>
    </row>
    <row r="38" spans="1:13" ht="110.25" customHeight="1">
      <c r="A38" s="22"/>
      <c r="B38" s="48" t="s">
        <v>215</v>
      </c>
      <c r="C38" s="32" t="s">
        <v>180</v>
      </c>
      <c r="D38" s="57" t="s">
        <v>4</v>
      </c>
      <c r="E38" s="72" t="s">
        <v>4</v>
      </c>
      <c r="F38" s="88">
        <v>45291</v>
      </c>
      <c r="G38" s="54" t="s">
        <v>4</v>
      </c>
      <c r="H38" s="49" t="s">
        <v>30</v>
      </c>
      <c r="I38" s="49" t="s">
        <v>30</v>
      </c>
      <c r="J38" s="49" t="s">
        <v>30</v>
      </c>
      <c r="K38" s="49" t="s">
        <v>30</v>
      </c>
      <c r="L38" s="17" t="s">
        <v>4</v>
      </c>
      <c r="M38" s="47" t="s">
        <v>4</v>
      </c>
    </row>
    <row r="39" spans="1:13" ht="45" customHeight="1">
      <c r="A39" s="107" t="s">
        <v>46</v>
      </c>
      <c r="B39" s="109" t="s">
        <v>23</v>
      </c>
      <c r="C39" s="111" t="s">
        <v>180</v>
      </c>
      <c r="D39" s="113" t="s">
        <v>142</v>
      </c>
      <c r="E39" s="115">
        <v>44927</v>
      </c>
      <c r="F39" s="115">
        <v>45291</v>
      </c>
      <c r="G39" s="117">
        <v>291.8</v>
      </c>
      <c r="H39" s="105" t="s">
        <v>30</v>
      </c>
      <c r="I39" s="105" t="s">
        <v>30</v>
      </c>
      <c r="J39" s="105" t="s">
        <v>30</v>
      </c>
      <c r="K39" s="105" t="s">
        <v>30</v>
      </c>
      <c r="L39" s="40" t="s">
        <v>251</v>
      </c>
      <c r="M39" s="70">
        <v>65</v>
      </c>
    </row>
    <row r="40" spans="1:13" ht="69.75" customHeight="1">
      <c r="A40" s="108"/>
      <c r="B40" s="110"/>
      <c r="C40" s="112"/>
      <c r="D40" s="114"/>
      <c r="E40" s="116"/>
      <c r="F40" s="116"/>
      <c r="G40" s="118"/>
      <c r="H40" s="106"/>
      <c r="I40" s="106"/>
      <c r="J40" s="106"/>
      <c r="K40" s="106"/>
      <c r="L40" s="40" t="s">
        <v>250</v>
      </c>
      <c r="M40" s="70">
        <v>230</v>
      </c>
    </row>
    <row r="41" spans="1:13" ht="109.5" customHeight="1">
      <c r="A41" s="22"/>
      <c r="B41" s="48" t="s">
        <v>216</v>
      </c>
      <c r="C41" s="32" t="s">
        <v>180</v>
      </c>
      <c r="D41" s="57" t="s">
        <v>4</v>
      </c>
      <c r="E41" s="72" t="s">
        <v>4</v>
      </c>
      <c r="F41" s="88">
        <v>45291</v>
      </c>
      <c r="G41" s="54" t="s">
        <v>4</v>
      </c>
      <c r="H41" s="49" t="s">
        <v>30</v>
      </c>
      <c r="I41" s="49" t="s">
        <v>30</v>
      </c>
      <c r="J41" s="49" t="s">
        <v>30</v>
      </c>
      <c r="K41" s="49" t="s">
        <v>30</v>
      </c>
      <c r="L41" s="17" t="s">
        <v>4</v>
      </c>
      <c r="M41" s="47" t="s">
        <v>4</v>
      </c>
    </row>
    <row r="42" spans="1:13" ht="28.5" customHeight="1">
      <c r="A42" s="135" t="s">
        <v>128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</row>
    <row r="43" spans="1:13" ht="23.25" customHeight="1">
      <c r="A43" s="129" t="s">
        <v>126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 s="3" customFormat="1" ht="24" customHeight="1">
      <c r="A44" s="129" t="s">
        <v>127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</row>
    <row r="45" spans="1:13" ht="46.5" customHeight="1">
      <c r="A45" s="107" t="s">
        <v>47</v>
      </c>
      <c r="B45" s="109" t="s">
        <v>5</v>
      </c>
      <c r="C45" s="111" t="s">
        <v>180</v>
      </c>
      <c r="D45" s="113" t="s">
        <v>143</v>
      </c>
      <c r="E45" s="115">
        <v>44927</v>
      </c>
      <c r="F45" s="115">
        <v>45291</v>
      </c>
      <c r="G45" s="117">
        <f>SUM(G47:G48)</f>
        <v>7572.4</v>
      </c>
      <c r="H45" s="126" t="s">
        <v>30</v>
      </c>
      <c r="I45" s="126" t="s">
        <v>30</v>
      </c>
      <c r="J45" s="126" t="s">
        <v>30</v>
      </c>
      <c r="K45" s="105" t="s">
        <v>30</v>
      </c>
      <c r="L45" s="40" t="s">
        <v>252</v>
      </c>
      <c r="M45" s="94">
        <v>90</v>
      </c>
    </row>
    <row r="46" spans="1:13" ht="65.25" customHeight="1">
      <c r="A46" s="108"/>
      <c r="B46" s="110"/>
      <c r="C46" s="112"/>
      <c r="D46" s="114"/>
      <c r="E46" s="116"/>
      <c r="F46" s="116"/>
      <c r="G46" s="118"/>
      <c r="H46" s="128"/>
      <c r="I46" s="128"/>
      <c r="J46" s="128"/>
      <c r="K46" s="106"/>
      <c r="L46" s="40" t="s">
        <v>253</v>
      </c>
      <c r="M46" s="94">
        <v>96.5</v>
      </c>
    </row>
    <row r="47" spans="1:13" ht="95.25" customHeight="1">
      <c r="A47" s="91" t="s">
        <v>48</v>
      </c>
      <c r="B47" s="4" t="s">
        <v>95</v>
      </c>
      <c r="C47" s="34" t="s">
        <v>180</v>
      </c>
      <c r="D47" s="58" t="s">
        <v>160</v>
      </c>
      <c r="E47" s="71">
        <v>45017</v>
      </c>
      <c r="F47" s="71">
        <v>45291</v>
      </c>
      <c r="G47" s="53">
        <v>6731.2</v>
      </c>
      <c r="H47" s="74"/>
      <c r="I47" s="74" t="s">
        <v>30</v>
      </c>
      <c r="J47" s="74" t="s">
        <v>30</v>
      </c>
      <c r="K47" s="74" t="s">
        <v>30</v>
      </c>
      <c r="L47" s="37" t="s">
        <v>4</v>
      </c>
      <c r="M47" s="38" t="s">
        <v>4</v>
      </c>
    </row>
    <row r="48" spans="1:13" ht="94.5" customHeight="1">
      <c r="A48" s="91" t="s">
        <v>49</v>
      </c>
      <c r="B48" s="4" t="s">
        <v>96</v>
      </c>
      <c r="C48" s="34" t="s">
        <v>180</v>
      </c>
      <c r="D48" s="58" t="s">
        <v>161</v>
      </c>
      <c r="E48" s="71">
        <v>44927</v>
      </c>
      <c r="F48" s="71">
        <v>45291</v>
      </c>
      <c r="G48" s="53">
        <v>841.2</v>
      </c>
      <c r="H48" s="74" t="s">
        <v>30</v>
      </c>
      <c r="I48" s="74" t="s">
        <v>30</v>
      </c>
      <c r="J48" s="74" t="s">
        <v>30</v>
      </c>
      <c r="K48" s="50" t="s">
        <v>30</v>
      </c>
      <c r="L48" s="37" t="s">
        <v>4</v>
      </c>
      <c r="M48" s="38" t="s">
        <v>4</v>
      </c>
    </row>
    <row r="49" spans="1:16" ht="110.25" customHeight="1">
      <c r="A49" s="22"/>
      <c r="B49" s="48" t="s">
        <v>217</v>
      </c>
      <c r="C49" s="32" t="s">
        <v>180</v>
      </c>
      <c r="D49" s="57" t="s">
        <v>4</v>
      </c>
      <c r="E49" s="72" t="s">
        <v>4</v>
      </c>
      <c r="F49" s="88">
        <v>45291</v>
      </c>
      <c r="G49" s="54" t="s">
        <v>4</v>
      </c>
      <c r="H49" s="49" t="s">
        <v>30</v>
      </c>
      <c r="I49" s="49" t="s">
        <v>30</v>
      </c>
      <c r="J49" s="49" t="s">
        <v>30</v>
      </c>
      <c r="K49" s="49" t="s">
        <v>30</v>
      </c>
      <c r="L49" s="17" t="s">
        <v>4</v>
      </c>
      <c r="M49" s="47" t="s">
        <v>4</v>
      </c>
    </row>
    <row r="50" spans="1:16" ht="57" customHeight="1">
      <c r="A50" s="107" t="s">
        <v>50</v>
      </c>
      <c r="B50" s="109" t="s">
        <v>33</v>
      </c>
      <c r="C50" s="111" t="s">
        <v>180</v>
      </c>
      <c r="D50" s="113" t="s">
        <v>144</v>
      </c>
      <c r="E50" s="115">
        <v>44927</v>
      </c>
      <c r="F50" s="115">
        <v>45291</v>
      </c>
      <c r="G50" s="117">
        <v>19831.900000000001</v>
      </c>
      <c r="H50" s="126" t="s">
        <v>30</v>
      </c>
      <c r="I50" s="126" t="s">
        <v>30</v>
      </c>
      <c r="J50" s="126" t="s">
        <v>30</v>
      </c>
      <c r="K50" s="126" t="s">
        <v>30</v>
      </c>
      <c r="L50" s="40" t="s">
        <v>236</v>
      </c>
      <c r="M50" s="94">
        <v>60</v>
      </c>
      <c r="P50" s="90"/>
    </row>
    <row r="51" spans="1:16" ht="36.75" customHeight="1">
      <c r="A51" s="120"/>
      <c r="B51" s="121"/>
      <c r="C51" s="122"/>
      <c r="D51" s="123"/>
      <c r="E51" s="124"/>
      <c r="F51" s="124"/>
      <c r="G51" s="125"/>
      <c r="H51" s="127"/>
      <c r="I51" s="127"/>
      <c r="J51" s="127"/>
      <c r="K51" s="127"/>
      <c r="L51" s="40" t="s">
        <v>231</v>
      </c>
      <c r="M51" s="94">
        <v>96.7</v>
      </c>
      <c r="P51" s="90"/>
    </row>
    <row r="52" spans="1:16" ht="36" customHeight="1">
      <c r="A52" s="120"/>
      <c r="B52" s="121"/>
      <c r="C52" s="122"/>
      <c r="D52" s="123"/>
      <c r="E52" s="124"/>
      <c r="F52" s="124"/>
      <c r="G52" s="125"/>
      <c r="H52" s="127"/>
      <c r="I52" s="127"/>
      <c r="J52" s="127"/>
      <c r="K52" s="127"/>
      <c r="L52" s="40" t="s">
        <v>232</v>
      </c>
      <c r="M52" s="94">
        <v>26.7</v>
      </c>
      <c r="P52" s="90"/>
    </row>
    <row r="53" spans="1:16" ht="50.25" customHeight="1">
      <c r="A53" s="120"/>
      <c r="B53" s="121"/>
      <c r="C53" s="122"/>
      <c r="D53" s="123"/>
      <c r="E53" s="124"/>
      <c r="F53" s="124"/>
      <c r="G53" s="125"/>
      <c r="H53" s="127"/>
      <c r="I53" s="127"/>
      <c r="J53" s="127"/>
      <c r="K53" s="127"/>
      <c r="L53" s="40" t="s">
        <v>233</v>
      </c>
      <c r="M53" s="89">
        <v>3</v>
      </c>
      <c r="P53" s="90"/>
    </row>
    <row r="54" spans="1:16" ht="53.25" customHeight="1">
      <c r="A54" s="120"/>
      <c r="B54" s="121"/>
      <c r="C54" s="122"/>
      <c r="D54" s="123"/>
      <c r="E54" s="124"/>
      <c r="F54" s="124"/>
      <c r="G54" s="125"/>
      <c r="H54" s="127"/>
      <c r="I54" s="127"/>
      <c r="J54" s="127"/>
      <c r="K54" s="127"/>
      <c r="L54" s="40" t="s">
        <v>234</v>
      </c>
      <c r="M54" s="89">
        <v>15</v>
      </c>
      <c r="P54" s="90"/>
    </row>
    <row r="55" spans="1:16" ht="77.25" customHeight="1">
      <c r="A55" s="108"/>
      <c r="B55" s="110"/>
      <c r="C55" s="112"/>
      <c r="D55" s="114"/>
      <c r="E55" s="116"/>
      <c r="F55" s="116"/>
      <c r="G55" s="118"/>
      <c r="H55" s="128"/>
      <c r="I55" s="128"/>
      <c r="J55" s="128"/>
      <c r="K55" s="128"/>
      <c r="L55" s="40" t="s">
        <v>235</v>
      </c>
      <c r="M55" s="89">
        <v>7</v>
      </c>
      <c r="P55" s="90"/>
    </row>
    <row r="56" spans="1:16" ht="111.75" customHeight="1">
      <c r="A56" s="22"/>
      <c r="B56" s="48" t="s">
        <v>200</v>
      </c>
      <c r="C56" s="32" t="s">
        <v>180</v>
      </c>
      <c r="D56" s="57" t="s">
        <v>4</v>
      </c>
      <c r="E56" s="72" t="s">
        <v>4</v>
      </c>
      <c r="F56" s="88">
        <v>45291</v>
      </c>
      <c r="G56" s="54" t="s">
        <v>4</v>
      </c>
      <c r="H56" s="49" t="s">
        <v>30</v>
      </c>
      <c r="I56" s="49" t="s">
        <v>30</v>
      </c>
      <c r="J56" s="49" t="s">
        <v>30</v>
      </c>
      <c r="K56" s="49" t="s">
        <v>30</v>
      </c>
      <c r="L56" s="17" t="s">
        <v>4</v>
      </c>
      <c r="M56" s="47" t="s">
        <v>4</v>
      </c>
    </row>
    <row r="57" spans="1:16" ht="116.25" customHeight="1">
      <c r="A57" s="22"/>
      <c r="B57" s="48" t="s">
        <v>201</v>
      </c>
      <c r="C57" s="32" t="s">
        <v>180</v>
      </c>
      <c r="D57" s="57" t="s">
        <v>4</v>
      </c>
      <c r="E57" s="72" t="s">
        <v>4</v>
      </c>
      <c r="F57" s="88">
        <v>45291</v>
      </c>
      <c r="G57" s="54" t="s">
        <v>4</v>
      </c>
      <c r="H57" s="49"/>
      <c r="I57" s="49" t="s">
        <v>30</v>
      </c>
      <c r="J57" s="49" t="s">
        <v>30</v>
      </c>
      <c r="K57" s="49"/>
      <c r="L57" s="17" t="s">
        <v>4</v>
      </c>
      <c r="M57" s="47" t="s">
        <v>4</v>
      </c>
    </row>
    <row r="58" spans="1:16" ht="114" customHeight="1">
      <c r="A58" s="22"/>
      <c r="B58" s="48" t="s">
        <v>202</v>
      </c>
      <c r="C58" s="32" t="s">
        <v>180</v>
      </c>
      <c r="D58" s="57" t="s">
        <v>4</v>
      </c>
      <c r="E58" s="72" t="s">
        <v>4</v>
      </c>
      <c r="F58" s="88">
        <v>45291</v>
      </c>
      <c r="G58" s="54" t="s">
        <v>4</v>
      </c>
      <c r="H58" s="49" t="s">
        <v>30</v>
      </c>
      <c r="I58" s="49" t="s">
        <v>30</v>
      </c>
      <c r="J58" s="49" t="s">
        <v>30</v>
      </c>
      <c r="K58" s="49" t="s">
        <v>30</v>
      </c>
      <c r="L58" s="17" t="s">
        <v>4</v>
      </c>
      <c r="M58" s="47" t="s">
        <v>4</v>
      </c>
    </row>
    <row r="59" spans="1:16" ht="41.25" customHeight="1">
      <c r="A59" s="107" t="s">
        <v>51</v>
      </c>
      <c r="B59" s="109" t="s">
        <v>109</v>
      </c>
      <c r="C59" s="111" t="s">
        <v>180</v>
      </c>
      <c r="D59" s="113" t="s">
        <v>145</v>
      </c>
      <c r="E59" s="115">
        <v>44927</v>
      </c>
      <c r="F59" s="115">
        <v>45199</v>
      </c>
      <c r="G59" s="117">
        <v>3016.5</v>
      </c>
      <c r="H59" s="105" t="s">
        <v>30</v>
      </c>
      <c r="I59" s="105" t="s">
        <v>30</v>
      </c>
      <c r="J59" s="105" t="s">
        <v>30</v>
      </c>
      <c r="K59" s="105"/>
      <c r="L59" s="40" t="s">
        <v>254</v>
      </c>
      <c r="M59" s="89">
        <v>3</v>
      </c>
    </row>
    <row r="60" spans="1:16" ht="78.75" customHeight="1">
      <c r="A60" s="108"/>
      <c r="B60" s="110"/>
      <c r="C60" s="112"/>
      <c r="D60" s="114"/>
      <c r="E60" s="116"/>
      <c r="F60" s="116"/>
      <c r="G60" s="118"/>
      <c r="H60" s="106"/>
      <c r="I60" s="106"/>
      <c r="J60" s="106"/>
      <c r="K60" s="106"/>
      <c r="L60" s="40" t="s">
        <v>255</v>
      </c>
      <c r="M60" s="89">
        <v>2</v>
      </c>
    </row>
    <row r="61" spans="1:16" ht="117.75" customHeight="1">
      <c r="A61" s="22"/>
      <c r="B61" s="48" t="s">
        <v>203</v>
      </c>
      <c r="C61" s="32" t="s">
        <v>180</v>
      </c>
      <c r="D61" s="57" t="s">
        <v>4</v>
      </c>
      <c r="E61" s="72" t="s">
        <v>4</v>
      </c>
      <c r="F61" s="88">
        <v>45199</v>
      </c>
      <c r="G61" s="54" t="s">
        <v>4</v>
      </c>
      <c r="H61" s="49" t="s">
        <v>30</v>
      </c>
      <c r="I61" s="49" t="s">
        <v>30</v>
      </c>
      <c r="J61" s="49" t="s">
        <v>30</v>
      </c>
      <c r="K61" s="73"/>
      <c r="L61" s="17" t="s">
        <v>4</v>
      </c>
      <c r="M61" s="47" t="s">
        <v>4</v>
      </c>
    </row>
    <row r="62" spans="1:16" ht="105.75" customHeight="1">
      <c r="A62" s="91" t="s">
        <v>52</v>
      </c>
      <c r="B62" s="2" t="s">
        <v>154</v>
      </c>
      <c r="C62" s="34" t="s">
        <v>180</v>
      </c>
      <c r="D62" s="58" t="s">
        <v>143</v>
      </c>
      <c r="E62" s="71">
        <v>44927</v>
      </c>
      <c r="F62" s="71">
        <v>45199</v>
      </c>
      <c r="G62" s="53">
        <v>4051.8</v>
      </c>
      <c r="H62" s="50" t="s">
        <v>30</v>
      </c>
      <c r="I62" s="50" t="s">
        <v>30</v>
      </c>
      <c r="J62" s="50" t="s">
        <v>30</v>
      </c>
      <c r="K62" s="50"/>
      <c r="L62" s="40" t="s">
        <v>155</v>
      </c>
      <c r="M62" s="94">
        <v>90</v>
      </c>
    </row>
    <row r="63" spans="1:16" ht="114" customHeight="1">
      <c r="A63" s="22"/>
      <c r="B63" s="48" t="s">
        <v>285</v>
      </c>
      <c r="C63" s="32" t="s">
        <v>180</v>
      </c>
      <c r="D63" s="57" t="s">
        <v>4</v>
      </c>
      <c r="E63" s="72" t="s">
        <v>4</v>
      </c>
      <c r="F63" s="88">
        <v>45199</v>
      </c>
      <c r="G63" s="54" t="s">
        <v>4</v>
      </c>
      <c r="H63" s="49" t="s">
        <v>30</v>
      </c>
      <c r="I63" s="49" t="s">
        <v>30</v>
      </c>
      <c r="J63" s="49" t="s">
        <v>30</v>
      </c>
      <c r="K63" s="49"/>
      <c r="L63" s="17" t="s">
        <v>4</v>
      </c>
      <c r="M63" s="47" t="s">
        <v>4</v>
      </c>
      <c r="O63" s="85"/>
    </row>
    <row r="64" spans="1:16" s="3" customFormat="1" ht="23.25" customHeight="1">
      <c r="A64" s="21"/>
      <c r="B64" s="14" t="s">
        <v>86</v>
      </c>
      <c r="C64" s="15" t="s">
        <v>4</v>
      </c>
      <c r="D64" s="59" t="s">
        <v>4</v>
      </c>
      <c r="E64" s="15" t="s">
        <v>4</v>
      </c>
      <c r="F64" s="15" t="s">
        <v>4</v>
      </c>
      <c r="G64" s="61">
        <f>SUM(G17,G21,G26,G29,G35,G37,G39,G45,G50,G59,G62)</f>
        <v>36550</v>
      </c>
      <c r="H64" s="15" t="s">
        <v>4</v>
      </c>
      <c r="I64" s="15" t="s">
        <v>4</v>
      </c>
      <c r="J64" s="15" t="s">
        <v>4</v>
      </c>
      <c r="K64" s="15" t="s">
        <v>4</v>
      </c>
      <c r="L64" s="15" t="s">
        <v>4</v>
      </c>
      <c r="M64" s="62" t="s">
        <v>4</v>
      </c>
    </row>
    <row r="65" spans="1:13" s="3" customFormat="1" ht="26.25" customHeight="1">
      <c r="A65" s="21" t="s">
        <v>53</v>
      </c>
      <c r="B65" s="132" t="s">
        <v>35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4"/>
    </row>
    <row r="66" spans="1:13" s="3" customFormat="1" ht="26.25" customHeight="1">
      <c r="A66" s="135" t="s">
        <v>129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</row>
    <row r="67" spans="1:13" s="3" customFormat="1" ht="26.25" customHeight="1">
      <c r="A67" s="129" t="s">
        <v>126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1"/>
    </row>
    <row r="68" spans="1:13" s="3" customFormat="1" ht="26.25" customHeight="1">
      <c r="A68" s="129" t="s">
        <v>127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1"/>
    </row>
    <row r="69" spans="1:13" ht="114.75" customHeight="1">
      <c r="A69" s="91" t="s">
        <v>54</v>
      </c>
      <c r="B69" s="2" t="s">
        <v>34</v>
      </c>
      <c r="C69" s="34" t="s">
        <v>180</v>
      </c>
      <c r="D69" s="58" t="s">
        <v>146</v>
      </c>
      <c r="E69" s="71">
        <v>44927</v>
      </c>
      <c r="F69" s="71">
        <v>45291</v>
      </c>
      <c r="G69" s="53">
        <v>4893.8999999999996</v>
      </c>
      <c r="H69" s="50" t="s">
        <v>30</v>
      </c>
      <c r="I69" s="50" t="s">
        <v>30</v>
      </c>
      <c r="J69" s="50" t="s">
        <v>30</v>
      </c>
      <c r="K69" s="50" t="s">
        <v>30</v>
      </c>
      <c r="L69" s="40" t="s">
        <v>116</v>
      </c>
      <c r="M69" s="103" t="s">
        <v>286</v>
      </c>
    </row>
    <row r="70" spans="1:13" ht="117.75" customHeight="1">
      <c r="A70" s="91" t="s">
        <v>55</v>
      </c>
      <c r="B70" s="4" t="s">
        <v>181</v>
      </c>
      <c r="C70" s="34" t="s">
        <v>180</v>
      </c>
      <c r="D70" s="58" t="s">
        <v>188</v>
      </c>
      <c r="E70" s="71">
        <v>44927</v>
      </c>
      <c r="F70" s="71">
        <v>45291</v>
      </c>
      <c r="G70" s="53">
        <v>66.599999999999994</v>
      </c>
      <c r="H70" s="50" t="s">
        <v>30</v>
      </c>
      <c r="I70" s="50" t="s">
        <v>30</v>
      </c>
      <c r="J70" s="50" t="s">
        <v>30</v>
      </c>
      <c r="K70" s="50" t="s">
        <v>30</v>
      </c>
      <c r="L70" s="37" t="s">
        <v>4</v>
      </c>
      <c r="M70" s="38" t="s">
        <v>4</v>
      </c>
    </row>
    <row r="71" spans="1:13" ht="108.75" customHeight="1">
      <c r="A71" s="91" t="s">
        <v>56</v>
      </c>
      <c r="B71" s="4" t="s">
        <v>182</v>
      </c>
      <c r="C71" s="34" t="s">
        <v>180</v>
      </c>
      <c r="D71" s="58" t="s">
        <v>189</v>
      </c>
      <c r="E71" s="71">
        <v>44927</v>
      </c>
      <c r="F71" s="71">
        <v>45291</v>
      </c>
      <c r="G71" s="53">
        <v>4827.3</v>
      </c>
      <c r="H71" s="50" t="s">
        <v>30</v>
      </c>
      <c r="I71" s="50" t="s">
        <v>30</v>
      </c>
      <c r="J71" s="50" t="s">
        <v>30</v>
      </c>
      <c r="K71" s="50" t="s">
        <v>30</v>
      </c>
      <c r="L71" s="37" t="s">
        <v>4</v>
      </c>
      <c r="M71" s="38" t="s">
        <v>4</v>
      </c>
    </row>
    <row r="72" spans="1:13" ht="105.75" customHeight="1">
      <c r="A72" s="22"/>
      <c r="B72" s="48" t="s">
        <v>204</v>
      </c>
      <c r="C72" s="32" t="s">
        <v>180</v>
      </c>
      <c r="D72" s="57" t="s">
        <v>4</v>
      </c>
      <c r="E72" s="72" t="s">
        <v>4</v>
      </c>
      <c r="F72" s="88">
        <v>45291</v>
      </c>
      <c r="G72" s="54" t="s">
        <v>4</v>
      </c>
      <c r="H72" s="49"/>
      <c r="I72" s="49" t="s">
        <v>30</v>
      </c>
      <c r="J72" s="49" t="s">
        <v>30</v>
      </c>
      <c r="K72" s="49" t="s">
        <v>30</v>
      </c>
      <c r="L72" s="17" t="s">
        <v>4</v>
      </c>
      <c r="M72" s="47" t="s">
        <v>4</v>
      </c>
    </row>
    <row r="73" spans="1:13" ht="19.5" customHeight="1">
      <c r="A73" s="135" t="s">
        <v>130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</row>
    <row r="74" spans="1:13" ht="21" customHeight="1">
      <c r="A74" s="129" t="s">
        <v>126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1"/>
    </row>
    <row r="75" spans="1:13" ht="21" customHeight="1">
      <c r="A75" s="129" t="s">
        <v>127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1"/>
    </row>
    <row r="76" spans="1:13" ht="35.25" customHeight="1">
      <c r="A76" s="107" t="s">
        <v>57</v>
      </c>
      <c r="B76" s="109" t="s">
        <v>24</v>
      </c>
      <c r="C76" s="111" t="s">
        <v>180</v>
      </c>
      <c r="D76" s="113" t="s">
        <v>147</v>
      </c>
      <c r="E76" s="115">
        <v>45078</v>
      </c>
      <c r="F76" s="115">
        <v>45169</v>
      </c>
      <c r="G76" s="117">
        <v>2209.1999999999998</v>
      </c>
      <c r="H76" s="126"/>
      <c r="I76" s="126" t="s">
        <v>30</v>
      </c>
      <c r="J76" s="126" t="s">
        <v>30</v>
      </c>
      <c r="K76" s="126"/>
      <c r="L76" s="40" t="s">
        <v>256</v>
      </c>
      <c r="M76" s="89">
        <v>149</v>
      </c>
    </row>
    <row r="77" spans="1:13" ht="27.75" customHeight="1">
      <c r="A77" s="120"/>
      <c r="B77" s="121"/>
      <c r="C77" s="122"/>
      <c r="D77" s="123"/>
      <c r="E77" s="124"/>
      <c r="F77" s="124"/>
      <c r="G77" s="125"/>
      <c r="H77" s="127"/>
      <c r="I77" s="127"/>
      <c r="J77" s="127"/>
      <c r="K77" s="127"/>
      <c r="L77" s="40" t="s">
        <v>257</v>
      </c>
      <c r="M77" s="89">
        <v>2893</v>
      </c>
    </row>
    <row r="78" spans="1:13" ht="46.5" customHeight="1">
      <c r="A78" s="108"/>
      <c r="B78" s="110"/>
      <c r="C78" s="112"/>
      <c r="D78" s="114"/>
      <c r="E78" s="116"/>
      <c r="F78" s="116"/>
      <c r="G78" s="118"/>
      <c r="H78" s="128"/>
      <c r="I78" s="128"/>
      <c r="J78" s="128"/>
      <c r="K78" s="128"/>
      <c r="L78" s="40" t="s">
        <v>258</v>
      </c>
      <c r="M78" s="89">
        <v>600</v>
      </c>
    </row>
    <row r="79" spans="1:13" ht="116.25" customHeight="1">
      <c r="A79" s="22"/>
      <c r="B79" s="48" t="s">
        <v>205</v>
      </c>
      <c r="C79" s="32" t="s">
        <v>180</v>
      </c>
      <c r="D79" s="57" t="s">
        <v>4</v>
      </c>
      <c r="E79" s="72" t="s">
        <v>4</v>
      </c>
      <c r="F79" s="88">
        <v>45169</v>
      </c>
      <c r="G79" s="54" t="s">
        <v>4</v>
      </c>
      <c r="H79" s="49"/>
      <c r="I79" s="49" t="s">
        <v>30</v>
      </c>
      <c r="J79" s="49" t="s">
        <v>30</v>
      </c>
      <c r="K79" s="49"/>
      <c r="L79" s="17" t="s">
        <v>4</v>
      </c>
      <c r="M79" s="47" t="s">
        <v>4</v>
      </c>
    </row>
    <row r="80" spans="1:13" s="3" customFormat="1" ht="21.75" customHeight="1">
      <c r="A80" s="21"/>
      <c r="B80" s="14" t="s">
        <v>87</v>
      </c>
      <c r="C80" s="15" t="s">
        <v>4</v>
      </c>
      <c r="D80" s="59" t="s">
        <v>4</v>
      </c>
      <c r="E80" s="15" t="s">
        <v>4</v>
      </c>
      <c r="F80" s="15" t="s">
        <v>4</v>
      </c>
      <c r="G80" s="61">
        <f>SUM(G69,G76)</f>
        <v>7103.0999999999995</v>
      </c>
      <c r="H80" s="15" t="s">
        <v>4</v>
      </c>
      <c r="I80" s="15" t="s">
        <v>4</v>
      </c>
      <c r="J80" s="15" t="s">
        <v>4</v>
      </c>
      <c r="K80" s="15" t="s">
        <v>4</v>
      </c>
      <c r="L80" s="63" t="s">
        <v>4</v>
      </c>
      <c r="M80" s="64" t="s">
        <v>4</v>
      </c>
    </row>
    <row r="81" spans="1:13" s="3" customFormat="1" ht="18.75" customHeight="1">
      <c r="A81" s="21" t="s">
        <v>58</v>
      </c>
      <c r="B81" s="132" t="s">
        <v>36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4"/>
    </row>
    <row r="82" spans="1:13" ht="24.75" customHeight="1">
      <c r="A82" s="135" t="s">
        <v>131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7"/>
    </row>
    <row r="83" spans="1:13" ht="43.5" customHeight="1">
      <c r="A83" s="129" t="s">
        <v>126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1"/>
    </row>
    <row r="84" spans="1:13" s="3" customFormat="1" ht="51.75" customHeight="1">
      <c r="A84" s="153" t="s">
        <v>59</v>
      </c>
      <c r="B84" s="109" t="s">
        <v>185</v>
      </c>
      <c r="C84" s="111" t="s">
        <v>180</v>
      </c>
      <c r="D84" s="113" t="s">
        <v>148</v>
      </c>
      <c r="E84" s="115">
        <v>44927</v>
      </c>
      <c r="F84" s="115">
        <v>45291</v>
      </c>
      <c r="G84" s="117">
        <f>SUM(G91:G95)</f>
        <v>10959.4</v>
      </c>
      <c r="H84" s="105" t="s">
        <v>30</v>
      </c>
      <c r="I84" s="105" t="s">
        <v>30</v>
      </c>
      <c r="J84" s="105" t="s">
        <v>30</v>
      </c>
      <c r="K84" s="105" t="s">
        <v>30</v>
      </c>
      <c r="L84" s="40" t="s">
        <v>240</v>
      </c>
      <c r="M84" s="94">
        <v>42</v>
      </c>
    </row>
    <row r="85" spans="1:13" s="3" customFormat="1" ht="58.5" customHeight="1">
      <c r="A85" s="154"/>
      <c r="B85" s="121"/>
      <c r="C85" s="122"/>
      <c r="D85" s="123"/>
      <c r="E85" s="124"/>
      <c r="F85" s="124"/>
      <c r="G85" s="125"/>
      <c r="H85" s="119"/>
      <c r="I85" s="119"/>
      <c r="J85" s="119"/>
      <c r="K85" s="119"/>
      <c r="L85" s="40" t="s">
        <v>237</v>
      </c>
      <c r="M85" s="94">
        <v>4.5</v>
      </c>
    </row>
    <row r="86" spans="1:13" s="3" customFormat="1" ht="35.25" customHeight="1">
      <c r="A86" s="154"/>
      <c r="B86" s="121"/>
      <c r="C86" s="122"/>
      <c r="D86" s="123"/>
      <c r="E86" s="124"/>
      <c r="F86" s="124"/>
      <c r="G86" s="125"/>
      <c r="H86" s="119"/>
      <c r="I86" s="119"/>
      <c r="J86" s="119"/>
      <c r="K86" s="119"/>
      <c r="L86" s="40" t="s">
        <v>238</v>
      </c>
      <c r="M86" s="89">
        <v>19</v>
      </c>
    </row>
    <row r="87" spans="1:13" s="3" customFormat="1" ht="58.5" customHeight="1">
      <c r="A87" s="154"/>
      <c r="B87" s="121"/>
      <c r="C87" s="122"/>
      <c r="D87" s="123"/>
      <c r="E87" s="124"/>
      <c r="F87" s="124"/>
      <c r="G87" s="125"/>
      <c r="H87" s="119"/>
      <c r="I87" s="119"/>
      <c r="J87" s="119"/>
      <c r="K87" s="119"/>
      <c r="L87" s="40" t="s">
        <v>239</v>
      </c>
      <c r="M87" s="89">
        <v>900</v>
      </c>
    </row>
    <row r="88" spans="1:13" s="3" customFormat="1" ht="49.5" customHeight="1">
      <c r="A88" s="154"/>
      <c r="B88" s="121"/>
      <c r="C88" s="122"/>
      <c r="D88" s="123"/>
      <c r="E88" s="124"/>
      <c r="F88" s="124"/>
      <c r="G88" s="125"/>
      <c r="H88" s="119"/>
      <c r="I88" s="119"/>
      <c r="J88" s="119"/>
      <c r="K88" s="119"/>
      <c r="L88" s="40" t="s">
        <v>279</v>
      </c>
      <c r="M88" s="89">
        <v>2</v>
      </c>
    </row>
    <row r="89" spans="1:13" s="3" customFormat="1" ht="63" customHeight="1">
      <c r="A89" s="154"/>
      <c r="B89" s="121"/>
      <c r="C89" s="122"/>
      <c r="D89" s="123"/>
      <c r="E89" s="124"/>
      <c r="F89" s="124"/>
      <c r="G89" s="125"/>
      <c r="H89" s="119"/>
      <c r="I89" s="119"/>
      <c r="J89" s="119"/>
      <c r="K89" s="119"/>
      <c r="L89" s="92" t="s">
        <v>280</v>
      </c>
      <c r="M89" s="160">
        <v>130</v>
      </c>
    </row>
    <row r="90" spans="1:13" s="3" customFormat="1" ht="38.25" customHeight="1">
      <c r="A90" s="155"/>
      <c r="B90" s="110"/>
      <c r="C90" s="112"/>
      <c r="D90" s="114"/>
      <c r="E90" s="116"/>
      <c r="F90" s="116"/>
      <c r="G90" s="118"/>
      <c r="H90" s="106"/>
      <c r="I90" s="106"/>
      <c r="J90" s="106"/>
      <c r="K90" s="106"/>
      <c r="L90" s="92" t="s">
        <v>281</v>
      </c>
      <c r="M90" s="160">
        <v>828.5</v>
      </c>
    </row>
    <row r="91" spans="1:13" ht="106.5" customHeight="1">
      <c r="A91" s="91" t="s">
        <v>60</v>
      </c>
      <c r="B91" s="4" t="s">
        <v>98</v>
      </c>
      <c r="C91" s="34" t="s">
        <v>180</v>
      </c>
      <c r="D91" s="58" t="s">
        <v>162</v>
      </c>
      <c r="E91" s="71">
        <v>44927</v>
      </c>
      <c r="F91" s="71">
        <v>45291</v>
      </c>
      <c r="G91" s="53">
        <v>554.9</v>
      </c>
      <c r="H91" s="50" t="s">
        <v>30</v>
      </c>
      <c r="I91" s="50" t="s">
        <v>30</v>
      </c>
      <c r="J91" s="50" t="s">
        <v>30</v>
      </c>
      <c r="K91" s="50" t="s">
        <v>30</v>
      </c>
      <c r="L91" s="37" t="s">
        <v>4</v>
      </c>
      <c r="M91" s="38" t="s">
        <v>4</v>
      </c>
    </row>
    <row r="92" spans="1:13" ht="109.5" customHeight="1">
      <c r="A92" s="91" t="s">
        <v>61</v>
      </c>
      <c r="B92" s="4" t="s">
        <v>99</v>
      </c>
      <c r="C92" s="34" t="s">
        <v>180</v>
      </c>
      <c r="D92" s="58" t="s">
        <v>163</v>
      </c>
      <c r="E92" s="71">
        <v>44927</v>
      </c>
      <c r="F92" s="71">
        <v>45291</v>
      </c>
      <c r="G92" s="53">
        <v>83</v>
      </c>
      <c r="H92" s="50" t="s">
        <v>30</v>
      </c>
      <c r="I92" s="50" t="s">
        <v>30</v>
      </c>
      <c r="J92" s="50" t="s">
        <v>30</v>
      </c>
      <c r="K92" s="50" t="s">
        <v>30</v>
      </c>
      <c r="L92" s="37" t="s">
        <v>4</v>
      </c>
      <c r="M92" s="38" t="s">
        <v>4</v>
      </c>
    </row>
    <row r="93" spans="1:13" ht="109.5" customHeight="1">
      <c r="A93" s="102" t="s">
        <v>62</v>
      </c>
      <c r="B93" s="4" t="s">
        <v>100</v>
      </c>
      <c r="C93" s="34" t="s">
        <v>180</v>
      </c>
      <c r="D93" s="58" t="s">
        <v>164</v>
      </c>
      <c r="E93" s="71">
        <v>45200</v>
      </c>
      <c r="F93" s="71">
        <v>45291</v>
      </c>
      <c r="G93" s="53">
        <v>0</v>
      </c>
      <c r="H93" s="50"/>
      <c r="I93" s="50"/>
      <c r="J93" s="50"/>
      <c r="K93" s="50" t="s">
        <v>30</v>
      </c>
      <c r="L93" s="37" t="s">
        <v>4</v>
      </c>
      <c r="M93" s="38" t="s">
        <v>4</v>
      </c>
    </row>
    <row r="94" spans="1:13" ht="109.5" customHeight="1">
      <c r="A94" s="102" t="s">
        <v>287</v>
      </c>
      <c r="B94" s="4" t="s">
        <v>288</v>
      </c>
      <c r="C94" s="34" t="s">
        <v>180</v>
      </c>
      <c r="D94" s="58" t="s">
        <v>289</v>
      </c>
      <c r="E94" s="71">
        <v>45017</v>
      </c>
      <c r="F94" s="71">
        <v>45291</v>
      </c>
      <c r="G94" s="53">
        <f>'[1]таблица 4'!$H$111</f>
        <v>46.5</v>
      </c>
      <c r="H94" s="50"/>
      <c r="I94" s="50" t="s">
        <v>30</v>
      </c>
      <c r="J94" s="50" t="s">
        <v>30</v>
      </c>
      <c r="K94" s="50" t="s">
        <v>30</v>
      </c>
      <c r="L94" s="37" t="s">
        <v>4</v>
      </c>
      <c r="M94" s="38" t="s">
        <v>4</v>
      </c>
    </row>
    <row r="95" spans="1:13" ht="109.5" customHeight="1">
      <c r="A95" s="102" t="s">
        <v>290</v>
      </c>
      <c r="B95" s="4" t="s">
        <v>291</v>
      </c>
      <c r="C95" s="34" t="s">
        <v>180</v>
      </c>
      <c r="D95" s="58" t="s">
        <v>292</v>
      </c>
      <c r="E95" s="71">
        <v>45017</v>
      </c>
      <c r="F95" s="71">
        <v>45199</v>
      </c>
      <c r="G95" s="53">
        <v>10275</v>
      </c>
      <c r="H95" s="50"/>
      <c r="I95" s="50" t="s">
        <v>30</v>
      </c>
      <c r="J95" s="50" t="s">
        <v>30</v>
      </c>
      <c r="K95" s="50"/>
      <c r="L95" s="37" t="s">
        <v>4</v>
      </c>
      <c r="M95" s="38" t="s">
        <v>4</v>
      </c>
    </row>
    <row r="96" spans="1:13" ht="107.25" customHeight="1">
      <c r="A96" s="22"/>
      <c r="B96" s="48" t="s">
        <v>206</v>
      </c>
      <c r="C96" s="32" t="s">
        <v>180</v>
      </c>
      <c r="D96" s="57" t="s">
        <v>4</v>
      </c>
      <c r="E96" s="72" t="s">
        <v>4</v>
      </c>
      <c r="F96" s="88">
        <v>45291</v>
      </c>
      <c r="G96" s="54" t="s">
        <v>4</v>
      </c>
      <c r="H96" s="49" t="s">
        <v>30</v>
      </c>
      <c r="I96" s="49" t="s">
        <v>30</v>
      </c>
      <c r="J96" s="49" t="s">
        <v>30</v>
      </c>
      <c r="K96" s="49" t="s">
        <v>30</v>
      </c>
      <c r="L96" s="17" t="s">
        <v>4</v>
      </c>
      <c r="M96" s="47" t="s">
        <v>4</v>
      </c>
    </row>
    <row r="97" spans="1:13" ht="21.75" customHeight="1">
      <c r="A97" s="135" t="s">
        <v>132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7"/>
    </row>
    <row r="98" spans="1:13" ht="17.25" customHeight="1">
      <c r="A98" s="129" t="s">
        <v>127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1"/>
    </row>
    <row r="99" spans="1:13" ht="111.75" customHeight="1">
      <c r="A99" s="91" t="s">
        <v>63</v>
      </c>
      <c r="B99" s="2" t="s">
        <v>25</v>
      </c>
      <c r="C99" s="34" t="s">
        <v>180</v>
      </c>
      <c r="D99" s="58" t="s">
        <v>157</v>
      </c>
      <c r="E99" s="71">
        <v>44927</v>
      </c>
      <c r="F99" s="71">
        <v>45291</v>
      </c>
      <c r="G99" s="53">
        <f>SUM(G100:G102)</f>
        <v>110.2</v>
      </c>
      <c r="H99" s="50" t="s">
        <v>30</v>
      </c>
      <c r="I99" s="50" t="s">
        <v>30</v>
      </c>
      <c r="J99" s="50" t="s">
        <v>30</v>
      </c>
      <c r="K99" s="50" t="s">
        <v>30</v>
      </c>
      <c r="L99" s="40" t="s">
        <v>187</v>
      </c>
      <c r="M99" s="94">
        <v>32.5</v>
      </c>
    </row>
    <row r="100" spans="1:13" ht="111" customHeight="1">
      <c r="A100" s="91" t="s">
        <v>64</v>
      </c>
      <c r="B100" s="4" t="s">
        <v>165</v>
      </c>
      <c r="C100" s="34" t="s">
        <v>180</v>
      </c>
      <c r="D100" s="58" t="s">
        <v>166</v>
      </c>
      <c r="E100" s="71">
        <v>44927</v>
      </c>
      <c r="F100" s="71">
        <v>45291</v>
      </c>
      <c r="G100" s="53">
        <v>72.400000000000006</v>
      </c>
      <c r="H100" s="50" t="s">
        <v>30</v>
      </c>
      <c r="I100" s="50" t="s">
        <v>30</v>
      </c>
      <c r="J100" s="50" t="s">
        <v>30</v>
      </c>
      <c r="K100" s="50" t="s">
        <v>30</v>
      </c>
      <c r="L100" s="37" t="s">
        <v>4</v>
      </c>
      <c r="M100" s="38" t="s">
        <v>4</v>
      </c>
    </row>
    <row r="101" spans="1:13" ht="107.25" customHeight="1">
      <c r="A101" s="91" t="s">
        <v>65</v>
      </c>
      <c r="B101" s="4" t="s">
        <v>85</v>
      </c>
      <c r="C101" s="34" t="s">
        <v>180</v>
      </c>
      <c r="D101" s="58" t="s">
        <v>167</v>
      </c>
      <c r="E101" s="71">
        <v>44927</v>
      </c>
      <c r="F101" s="71">
        <v>45291</v>
      </c>
      <c r="G101" s="53">
        <v>37.799999999999997</v>
      </c>
      <c r="H101" s="50" t="s">
        <v>30</v>
      </c>
      <c r="I101" s="50" t="s">
        <v>30</v>
      </c>
      <c r="J101" s="50" t="s">
        <v>30</v>
      </c>
      <c r="K101" s="50" t="s">
        <v>30</v>
      </c>
      <c r="L101" s="37" t="s">
        <v>4</v>
      </c>
      <c r="M101" s="38" t="s">
        <v>4</v>
      </c>
    </row>
    <row r="102" spans="1:13" ht="113.25" customHeight="1">
      <c r="A102" s="91" t="s">
        <v>103</v>
      </c>
      <c r="B102" s="4" t="s">
        <v>105</v>
      </c>
      <c r="C102" s="34" t="s">
        <v>180</v>
      </c>
      <c r="D102" s="58" t="s">
        <v>168</v>
      </c>
      <c r="E102" s="71">
        <v>44927</v>
      </c>
      <c r="F102" s="71">
        <v>45291</v>
      </c>
      <c r="G102" s="53">
        <v>0</v>
      </c>
      <c r="H102" s="50" t="s">
        <v>30</v>
      </c>
      <c r="I102" s="50" t="s">
        <v>30</v>
      </c>
      <c r="J102" s="50" t="s">
        <v>30</v>
      </c>
      <c r="K102" s="50" t="s">
        <v>30</v>
      </c>
      <c r="L102" s="37" t="s">
        <v>4</v>
      </c>
      <c r="M102" s="38" t="s">
        <v>4</v>
      </c>
    </row>
    <row r="103" spans="1:13" s="75" customFormat="1" ht="108" customHeight="1">
      <c r="A103" s="22"/>
      <c r="B103" s="48" t="s">
        <v>207</v>
      </c>
      <c r="C103" s="32" t="s">
        <v>180</v>
      </c>
      <c r="D103" s="57" t="s">
        <v>4</v>
      </c>
      <c r="E103" s="72" t="s">
        <v>4</v>
      </c>
      <c r="F103" s="88">
        <v>45291</v>
      </c>
      <c r="G103" s="54" t="s">
        <v>4</v>
      </c>
      <c r="H103" s="49" t="s">
        <v>30</v>
      </c>
      <c r="I103" s="49" t="s">
        <v>30</v>
      </c>
      <c r="J103" s="49" t="s">
        <v>30</v>
      </c>
      <c r="K103" s="49" t="s">
        <v>30</v>
      </c>
      <c r="L103" s="17" t="s">
        <v>4</v>
      </c>
      <c r="M103" s="47" t="s">
        <v>4</v>
      </c>
    </row>
    <row r="104" spans="1:13" ht="24.75" customHeight="1">
      <c r="A104" s="129" t="s">
        <v>126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1"/>
    </row>
    <row r="105" spans="1:13" ht="55.5" customHeight="1">
      <c r="A105" s="107" t="s">
        <v>192</v>
      </c>
      <c r="B105" s="109" t="s">
        <v>193</v>
      </c>
      <c r="C105" s="111" t="s">
        <v>180</v>
      </c>
      <c r="D105" s="113" t="s">
        <v>194</v>
      </c>
      <c r="E105" s="115">
        <v>44927</v>
      </c>
      <c r="F105" s="115">
        <v>45291</v>
      </c>
      <c r="G105" s="117">
        <v>1251</v>
      </c>
      <c r="H105" s="105" t="s">
        <v>30</v>
      </c>
      <c r="I105" s="105" t="s">
        <v>30</v>
      </c>
      <c r="J105" s="105" t="s">
        <v>30</v>
      </c>
      <c r="K105" s="105" t="s">
        <v>30</v>
      </c>
      <c r="L105" s="40" t="s">
        <v>259</v>
      </c>
      <c r="M105" s="94">
        <v>32.5</v>
      </c>
    </row>
    <row r="106" spans="1:13" ht="60.75" customHeight="1">
      <c r="A106" s="108"/>
      <c r="B106" s="110"/>
      <c r="C106" s="112"/>
      <c r="D106" s="114"/>
      <c r="E106" s="116"/>
      <c r="F106" s="116"/>
      <c r="G106" s="118"/>
      <c r="H106" s="106"/>
      <c r="I106" s="106"/>
      <c r="J106" s="106"/>
      <c r="K106" s="106"/>
      <c r="L106" s="40" t="s">
        <v>260</v>
      </c>
      <c r="M106" s="89">
        <v>7</v>
      </c>
    </row>
    <row r="107" spans="1:13" s="75" customFormat="1" ht="108" customHeight="1">
      <c r="A107" s="22"/>
      <c r="B107" s="48" t="s">
        <v>208</v>
      </c>
      <c r="C107" s="32" t="s">
        <v>180</v>
      </c>
      <c r="D107" s="57" t="s">
        <v>4</v>
      </c>
      <c r="E107" s="72" t="s">
        <v>4</v>
      </c>
      <c r="F107" s="88">
        <v>45291</v>
      </c>
      <c r="G107" s="54" t="s">
        <v>4</v>
      </c>
      <c r="H107" s="49" t="s">
        <v>30</v>
      </c>
      <c r="I107" s="49" t="s">
        <v>30</v>
      </c>
      <c r="J107" s="49" t="s">
        <v>30</v>
      </c>
      <c r="K107" s="49" t="s">
        <v>30</v>
      </c>
      <c r="L107" s="17" t="s">
        <v>4</v>
      </c>
      <c r="M107" s="47" t="s">
        <v>4</v>
      </c>
    </row>
    <row r="108" spans="1:13" s="3" customFormat="1" ht="23.25" customHeight="1">
      <c r="A108" s="21"/>
      <c r="B108" s="14" t="s">
        <v>88</v>
      </c>
      <c r="C108" s="15" t="s">
        <v>4</v>
      </c>
      <c r="D108" s="59" t="s">
        <v>4</v>
      </c>
      <c r="E108" s="15" t="s">
        <v>4</v>
      </c>
      <c r="F108" s="15" t="s">
        <v>4</v>
      </c>
      <c r="G108" s="61">
        <f>SUM(G84,G99,G105)</f>
        <v>12320.6</v>
      </c>
      <c r="H108" s="15" t="s">
        <v>4</v>
      </c>
      <c r="I108" s="15" t="s">
        <v>4</v>
      </c>
      <c r="J108" s="15" t="s">
        <v>4</v>
      </c>
      <c r="K108" s="15" t="s">
        <v>4</v>
      </c>
      <c r="L108" s="63" t="s">
        <v>4</v>
      </c>
      <c r="M108" s="64" t="s">
        <v>4</v>
      </c>
    </row>
    <row r="109" spans="1:13" s="3" customFormat="1" ht="20.25" customHeight="1">
      <c r="A109" s="21" t="s">
        <v>66</v>
      </c>
      <c r="B109" s="132" t="s">
        <v>37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4"/>
    </row>
    <row r="110" spans="1:13" s="3" customFormat="1" ht="26.25" customHeight="1">
      <c r="A110" s="135" t="s">
        <v>131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7"/>
    </row>
    <row r="111" spans="1:13" s="3" customFormat="1" ht="26.25" customHeight="1">
      <c r="A111" s="129" t="s">
        <v>126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1"/>
    </row>
    <row r="112" spans="1:13" s="3" customFormat="1" ht="26.25" customHeight="1">
      <c r="A112" s="129" t="s">
        <v>127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1"/>
    </row>
    <row r="113" spans="1:13" ht="108" customHeight="1">
      <c r="A113" s="91" t="s">
        <v>67</v>
      </c>
      <c r="B113" s="2" t="s">
        <v>6</v>
      </c>
      <c r="C113" s="34" t="s">
        <v>180</v>
      </c>
      <c r="D113" s="58" t="s">
        <v>149</v>
      </c>
      <c r="E113" s="71">
        <v>44927</v>
      </c>
      <c r="F113" s="71">
        <v>45291</v>
      </c>
      <c r="G113" s="53">
        <f>SUM(G114:G115)</f>
        <v>174962</v>
      </c>
      <c r="H113" s="50" t="s">
        <v>30</v>
      </c>
      <c r="I113" s="50" t="s">
        <v>30</v>
      </c>
      <c r="J113" s="50" t="s">
        <v>30</v>
      </c>
      <c r="K113" s="50" t="s">
        <v>30</v>
      </c>
      <c r="L113" s="40" t="s">
        <v>117</v>
      </c>
      <c r="M113" s="94">
        <v>93.5</v>
      </c>
    </row>
    <row r="114" spans="1:13" ht="108.75" customHeight="1">
      <c r="A114" s="91" t="s">
        <v>68</v>
      </c>
      <c r="B114" s="4" t="s">
        <v>169</v>
      </c>
      <c r="C114" s="34" t="s">
        <v>180</v>
      </c>
      <c r="D114" s="58" t="s">
        <v>171</v>
      </c>
      <c r="E114" s="71">
        <v>44927</v>
      </c>
      <c r="F114" s="71">
        <v>45291</v>
      </c>
      <c r="G114" s="53">
        <v>168506.9</v>
      </c>
      <c r="H114" s="50" t="s">
        <v>30</v>
      </c>
      <c r="I114" s="50" t="s">
        <v>30</v>
      </c>
      <c r="J114" s="50" t="s">
        <v>30</v>
      </c>
      <c r="K114" s="50" t="s">
        <v>30</v>
      </c>
      <c r="L114" s="37" t="s">
        <v>4</v>
      </c>
      <c r="M114" s="38" t="s">
        <v>4</v>
      </c>
    </row>
    <row r="115" spans="1:13" ht="106.5" customHeight="1">
      <c r="A115" s="91" t="s">
        <v>69</v>
      </c>
      <c r="B115" s="4" t="s">
        <v>170</v>
      </c>
      <c r="C115" s="34" t="s">
        <v>180</v>
      </c>
      <c r="D115" s="58" t="s">
        <v>172</v>
      </c>
      <c r="E115" s="71">
        <v>44927</v>
      </c>
      <c r="F115" s="71">
        <v>45291</v>
      </c>
      <c r="G115" s="53">
        <v>6455.1</v>
      </c>
      <c r="H115" s="50" t="s">
        <v>30</v>
      </c>
      <c r="I115" s="50" t="s">
        <v>30</v>
      </c>
      <c r="J115" s="50" t="s">
        <v>30</v>
      </c>
      <c r="K115" s="50" t="s">
        <v>30</v>
      </c>
      <c r="L115" s="37" t="s">
        <v>4</v>
      </c>
      <c r="M115" s="38" t="s">
        <v>4</v>
      </c>
    </row>
    <row r="116" spans="1:13" ht="129" customHeight="1">
      <c r="A116" s="22"/>
      <c r="B116" s="48" t="s">
        <v>209</v>
      </c>
      <c r="C116" s="32" t="s">
        <v>180</v>
      </c>
      <c r="D116" s="57" t="s">
        <v>4</v>
      </c>
      <c r="E116" s="72" t="s">
        <v>4</v>
      </c>
      <c r="F116" s="88">
        <v>45291</v>
      </c>
      <c r="G116" s="54" t="s">
        <v>4</v>
      </c>
      <c r="H116" s="49" t="s">
        <v>30</v>
      </c>
      <c r="I116" s="49" t="s">
        <v>30</v>
      </c>
      <c r="J116" s="49" t="s">
        <v>30</v>
      </c>
      <c r="K116" s="49" t="s">
        <v>30</v>
      </c>
      <c r="L116" s="17" t="s">
        <v>4</v>
      </c>
      <c r="M116" s="47" t="s">
        <v>4</v>
      </c>
    </row>
    <row r="117" spans="1:13" ht="131.25" customHeight="1">
      <c r="A117" s="91" t="s">
        <v>70</v>
      </c>
      <c r="B117" s="2" t="s">
        <v>156</v>
      </c>
      <c r="C117" s="34" t="s">
        <v>180</v>
      </c>
      <c r="D117" s="58" t="s">
        <v>150</v>
      </c>
      <c r="E117" s="71">
        <v>44927</v>
      </c>
      <c r="F117" s="71">
        <v>45291</v>
      </c>
      <c r="G117" s="53">
        <v>8002.5</v>
      </c>
      <c r="H117" s="50" t="s">
        <v>30</v>
      </c>
      <c r="I117" s="50" t="s">
        <v>30</v>
      </c>
      <c r="J117" s="50" t="s">
        <v>30</v>
      </c>
      <c r="K117" s="50" t="s">
        <v>30</v>
      </c>
      <c r="L117" s="40" t="s">
        <v>135</v>
      </c>
      <c r="M117" s="94">
        <v>86</v>
      </c>
    </row>
    <row r="118" spans="1:13" ht="120.75" customHeight="1">
      <c r="A118" s="22"/>
      <c r="B118" s="48" t="s">
        <v>210</v>
      </c>
      <c r="C118" s="32" t="s">
        <v>180</v>
      </c>
      <c r="D118" s="57" t="s">
        <v>4</v>
      </c>
      <c r="E118" s="72" t="s">
        <v>4</v>
      </c>
      <c r="F118" s="88">
        <v>45291</v>
      </c>
      <c r="G118" s="54" t="s">
        <v>4</v>
      </c>
      <c r="H118" s="49" t="s">
        <v>30</v>
      </c>
      <c r="I118" s="49" t="s">
        <v>30</v>
      </c>
      <c r="J118" s="49" t="s">
        <v>30</v>
      </c>
      <c r="K118" s="49" t="s">
        <v>30</v>
      </c>
      <c r="L118" s="17" t="s">
        <v>4</v>
      </c>
      <c r="M118" s="47" t="s">
        <v>4</v>
      </c>
    </row>
    <row r="119" spans="1:13" ht="48.75" customHeight="1">
      <c r="A119" s="107" t="s">
        <v>71</v>
      </c>
      <c r="B119" s="109" t="s">
        <v>183</v>
      </c>
      <c r="C119" s="111" t="s">
        <v>180</v>
      </c>
      <c r="D119" s="113" t="s">
        <v>150</v>
      </c>
      <c r="E119" s="115">
        <v>44927</v>
      </c>
      <c r="F119" s="115">
        <v>45291</v>
      </c>
      <c r="G119" s="117">
        <v>1367724.5</v>
      </c>
      <c r="H119" s="105" t="s">
        <v>30</v>
      </c>
      <c r="I119" s="105" t="s">
        <v>30</v>
      </c>
      <c r="J119" s="105" t="s">
        <v>30</v>
      </c>
      <c r="K119" s="105" t="s">
        <v>30</v>
      </c>
      <c r="L119" s="40" t="s">
        <v>266</v>
      </c>
      <c r="M119" s="94">
        <v>93.5</v>
      </c>
    </row>
    <row r="120" spans="1:13" ht="45.75" customHeight="1">
      <c r="A120" s="120"/>
      <c r="B120" s="121"/>
      <c r="C120" s="122"/>
      <c r="D120" s="123"/>
      <c r="E120" s="124"/>
      <c r="F120" s="124"/>
      <c r="G120" s="125"/>
      <c r="H120" s="119"/>
      <c r="I120" s="119"/>
      <c r="J120" s="119"/>
      <c r="K120" s="119"/>
      <c r="L120" s="40" t="s">
        <v>267</v>
      </c>
      <c r="M120" s="70">
        <v>83</v>
      </c>
    </row>
    <row r="121" spans="1:13" ht="32.25" customHeight="1">
      <c r="A121" s="120"/>
      <c r="B121" s="121"/>
      <c r="C121" s="122"/>
      <c r="D121" s="123"/>
      <c r="E121" s="124"/>
      <c r="F121" s="124"/>
      <c r="G121" s="125"/>
      <c r="H121" s="119"/>
      <c r="I121" s="119"/>
      <c r="J121" s="119"/>
      <c r="K121" s="119"/>
      <c r="L121" s="40" t="s">
        <v>265</v>
      </c>
      <c r="M121" s="70">
        <v>70074</v>
      </c>
    </row>
    <row r="122" spans="1:13" ht="30.75" customHeight="1">
      <c r="A122" s="120"/>
      <c r="B122" s="121"/>
      <c r="C122" s="122"/>
      <c r="D122" s="123"/>
      <c r="E122" s="124"/>
      <c r="F122" s="124"/>
      <c r="G122" s="125"/>
      <c r="H122" s="119"/>
      <c r="I122" s="119"/>
      <c r="J122" s="119"/>
      <c r="K122" s="119"/>
      <c r="L122" s="40" t="s">
        <v>264</v>
      </c>
      <c r="M122" s="70">
        <v>80749</v>
      </c>
    </row>
    <row r="123" spans="1:13" ht="57.75" customHeight="1">
      <c r="A123" s="120"/>
      <c r="B123" s="121"/>
      <c r="C123" s="122"/>
      <c r="D123" s="123"/>
      <c r="E123" s="124"/>
      <c r="F123" s="124"/>
      <c r="G123" s="125"/>
      <c r="H123" s="119"/>
      <c r="I123" s="119"/>
      <c r="J123" s="119"/>
      <c r="K123" s="119"/>
      <c r="L123" s="40" t="s">
        <v>263</v>
      </c>
      <c r="M123" s="94" t="s">
        <v>261</v>
      </c>
    </row>
    <row r="124" spans="1:13" ht="58.5" customHeight="1">
      <c r="A124" s="108"/>
      <c r="B124" s="110"/>
      <c r="C124" s="112"/>
      <c r="D124" s="114"/>
      <c r="E124" s="116"/>
      <c r="F124" s="116"/>
      <c r="G124" s="118"/>
      <c r="H124" s="106"/>
      <c r="I124" s="106"/>
      <c r="J124" s="106"/>
      <c r="K124" s="106"/>
      <c r="L124" s="40" t="s">
        <v>262</v>
      </c>
      <c r="M124" s="70">
        <v>100</v>
      </c>
    </row>
    <row r="125" spans="1:13" ht="133.5" customHeight="1">
      <c r="A125" s="22"/>
      <c r="B125" s="48" t="s">
        <v>211</v>
      </c>
      <c r="C125" s="32" t="s">
        <v>180</v>
      </c>
      <c r="D125" s="57" t="s">
        <v>4</v>
      </c>
      <c r="E125" s="72" t="s">
        <v>4</v>
      </c>
      <c r="F125" s="88">
        <v>45291</v>
      </c>
      <c r="G125" s="54" t="s">
        <v>4</v>
      </c>
      <c r="H125" s="49" t="s">
        <v>30</v>
      </c>
      <c r="I125" s="49" t="s">
        <v>30</v>
      </c>
      <c r="J125" s="49" t="s">
        <v>30</v>
      </c>
      <c r="K125" s="49" t="s">
        <v>30</v>
      </c>
      <c r="L125" s="17" t="s">
        <v>4</v>
      </c>
      <c r="M125" s="47" t="s">
        <v>4</v>
      </c>
    </row>
    <row r="126" spans="1:13" ht="57" customHeight="1">
      <c r="A126" s="107" t="s">
        <v>72</v>
      </c>
      <c r="B126" s="109" t="s">
        <v>26</v>
      </c>
      <c r="C126" s="111" t="s">
        <v>180</v>
      </c>
      <c r="D126" s="113" t="s">
        <v>150</v>
      </c>
      <c r="E126" s="115">
        <v>44927</v>
      </c>
      <c r="F126" s="115">
        <v>45291</v>
      </c>
      <c r="G126" s="117">
        <v>0</v>
      </c>
      <c r="H126" s="105" t="s">
        <v>30</v>
      </c>
      <c r="I126" s="105" t="s">
        <v>30</v>
      </c>
      <c r="J126" s="105" t="s">
        <v>30</v>
      </c>
      <c r="K126" s="105" t="s">
        <v>30</v>
      </c>
      <c r="L126" s="40" t="s">
        <v>268</v>
      </c>
      <c r="M126" s="94">
        <v>2495</v>
      </c>
    </row>
    <row r="127" spans="1:13" ht="61.5" customHeight="1">
      <c r="A127" s="108"/>
      <c r="B127" s="110"/>
      <c r="C127" s="112"/>
      <c r="D127" s="114"/>
      <c r="E127" s="116"/>
      <c r="F127" s="116"/>
      <c r="G127" s="118"/>
      <c r="H127" s="106"/>
      <c r="I127" s="106"/>
      <c r="J127" s="106"/>
      <c r="K127" s="106"/>
      <c r="L127" s="40" t="s">
        <v>269</v>
      </c>
      <c r="M127" s="89">
        <v>99</v>
      </c>
    </row>
    <row r="128" spans="1:13" ht="117" customHeight="1">
      <c r="A128" s="22"/>
      <c r="B128" s="48" t="s">
        <v>219</v>
      </c>
      <c r="C128" s="32" t="s">
        <v>180</v>
      </c>
      <c r="D128" s="57"/>
      <c r="E128" s="72" t="s">
        <v>4</v>
      </c>
      <c r="F128" s="88">
        <v>45291</v>
      </c>
      <c r="G128" s="54" t="s">
        <v>4</v>
      </c>
      <c r="H128" s="49" t="s">
        <v>30</v>
      </c>
      <c r="I128" s="49" t="s">
        <v>30</v>
      </c>
      <c r="J128" s="49" t="s">
        <v>30</v>
      </c>
      <c r="K128" s="49" t="s">
        <v>30</v>
      </c>
      <c r="L128" s="17" t="s">
        <v>4</v>
      </c>
      <c r="M128" s="47" t="s">
        <v>4</v>
      </c>
    </row>
    <row r="129" spans="1:13" ht="36" customHeight="1">
      <c r="A129" s="107" t="s">
        <v>73</v>
      </c>
      <c r="B129" s="109" t="s">
        <v>27</v>
      </c>
      <c r="C129" s="111" t="s">
        <v>180</v>
      </c>
      <c r="D129" s="113" t="s">
        <v>150</v>
      </c>
      <c r="E129" s="115">
        <v>44927</v>
      </c>
      <c r="F129" s="115">
        <v>45291</v>
      </c>
      <c r="G129" s="117">
        <f>SUM(G132:G135)</f>
        <v>242337.2</v>
      </c>
      <c r="H129" s="105" t="s">
        <v>30</v>
      </c>
      <c r="I129" s="105" t="s">
        <v>30</v>
      </c>
      <c r="J129" s="105" t="s">
        <v>30</v>
      </c>
      <c r="K129" s="105" t="s">
        <v>30</v>
      </c>
      <c r="L129" s="40" t="s">
        <v>271</v>
      </c>
      <c r="M129" s="70">
        <v>90</v>
      </c>
    </row>
    <row r="130" spans="1:13" ht="113.25" customHeight="1">
      <c r="A130" s="120"/>
      <c r="B130" s="121"/>
      <c r="C130" s="122"/>
      <c r="D130" s="123"/>
      <c r="E130" s="124"/>
      <c r="F130" s="124"/>
      <c r="G130" s="125"/>
      <c r="H130" s="119"/>
      <c r="I130" s="119"/>
      <c r="J130" s="119"/>
      <c r="K130" s="119"/>
      <c r="L130" s="40" t="s">
        <v>272</v>
      </c>
      <c r="M130" s="70">
        <v>100</v>
      </c>
    </row>
    <row r="131" spans="1:13" ht="68.25" customHeight="1">
      <c r="A131" s="108"/>
      <c r="B131" s="110"/>
      <c r="C131" s="112"/>
      <c r="D131" s="114"/>
      <c r="E131" s="116"/>
      <c r="F131" s="116"/>
      <c r="G131" s="118"/>
      <c r="H131" s="106"/>
      <c r="I131" s="106"/>
      <c r="J131" s="106"/>
      <c r="K131" s="106"/>
      <c r="L131" s="40" t="s">
        <v>270</v>
      </c>
      <c r="M131" s="70">
        <v>100</v>
      </c>
    </row>
    <row r="132" spans="1:13" ht="112.5" customHeight="1">
      <c r="A132" s="91" t="s">
        <v>74</v>
      </c>
      <c r="B132" s="4" t="s">
        <v>102</v>
      </c>
      <c r="C132" s="34" t="s">
        <v>180</v>
      </c>
      <c r="D132" s="58" t="s">
        <v>173</v>
      </c>
      <c r="E132" s="71">
        <v>44927</v>
      </c>
      <c r="F132" s="71">
        <v>45291</v>
      </c>
      <c r="G132" s="53">
        <v>151021.5</v>
      </c>
      <c r="H132" s="50" t="s">
        <v>30</v>
      </c>
      <c r="I132" s="50" t="s">
        <v>30</v>
      </c>
      <c r="J132" s="50" t="s">
        <v>30</v>
      </c>
      <c r="K132" s="50" t="s">
        <v>30</v>
      </c>
      <c r="L132" s="37" t="s">
        <v>4</v>
      </c>
      <c r="M132" s="38" t="s">
        <v>4</v>
      </c>
    </row>
    <row r="133" spans="1:13" ht="113.25" customHeight="1">
      <c r="A133" s="91" t="s">
        <v>75</v>
      </c>
      <c r="B133" s="4" t="s">
        <v>101</v>
      </c>
      <c r="C133" s="34" t="s">
        <v>180</v>
      </c>
      <c r="D133" s="58" t="s">
        <v>174</v>
      </c>
      <c r="E133" s="71">
        <v>44927</v>
      </c>
      <c r="F133" s="71">
        <v>45291</v>
      </c>
      <c r="G133" s="53">
        <v>6030.3</v>
      </c>
      <c r="H133" s="50" t="s">
        <v>30</v>
      </c>
      <c r="I133" s="50" t="s">
        <v>30</v>
      </c>
      <c r="J133" s="50" t="s">
        <v>30</v>
      </c>
      <c r="K133" s="50" t="s">
        <v>30</v>
      </c>
      <c r="L133" s="37" t="s">
        <v>4</v>
      </c>
      <c r="M133" s="38" t="s">
        <v>4</v>
      </c>
    </row>
    <row r="134" spans="1:13" ht="93.75" customHeight="1">
      <c r="A134" s="91" t="s">
        <v>94</v>
      </c>
      <c r="B134" s="4" t="s">
        <v>110</v>
      </c>
      <c r="C134" s="34" t="s">
        <v>180</v>
      </c>
      <c r="D134" s="58" t="s">
        <v>175</v>
      </c>
      <c r="E134" s="71">
        <v>44927</v>
      </c>
      <c r="F134" s="71">
        <v>45291</v>
      </c>
      <c r="G134" s="53">
        <v>46780.2</v>
      </c>
      <c r="H134" s="50" t="s">
        <v>30</v>
      </c>
      <c r="I134" s="50" t="s">
        <v>30</v>
      </c>
      <c r="J134" s="50" t="s">
        <v>30</v>
      </c>
      <c r="K134" s="50" t="s">
        <v>30</v>
      </c>
      <c r="L134" s="37" t="s">
        <v>4</v>
      </c>
      <c r="M134" s="38" t="s">
        <v>4</v>
      </c>
    </row>
    <row r="135" spans="1:13" ht="110.25" customHeight="1">
      <c r="A135" s="91" t="s">
        <v>104</v>
      </c>
      <c r="B135" s="4" t="s">
        <v>111</v>
      </c>
      <c r="C135" s="34" t="s">
        <v>180</v>
      </c>
      <c r="D135" s="58" t="s">
        <v>176</v>
      </c>
      <c r="E135" s="71">
        <v>44927</v>
      </c>
      <c r="F135" s="71">
        <v>45291</v>
      </c>
      <c r="G135" s="53">
        <v>38505.199999999997</v>
      </c>
      <c r="H135" s="50" t="s">
        <v>30</v>
      </c>
      <c r="I135" s="50" t="s">
        <v>30</v>
      </c>
      <c r="J135" s="50" t="s">
        <v>30</v>
      </c>
      <c r="K135" s="50" t="s">
        <v>30</v>
      </c>
      <c r="L135" s="37" t="s">
        <v>4</v>
      </c>
      <c r="M135" s="38" t="s">
        <v>4</v>
      </c>
    </row>
    <row r="136" spans="1:13" ht="107.25" customHeight="1">
      <c r="A136" s="22"/>
      <c r="B136" s="48" t="s">
        <v>220</v>
      </c>
      <c r="C136" s="32" t="s">
        <v>180</v>
      </c>
      <c r="D136" s="57" t="s">
        <v>4</v>
      </c>
      <c r="E136" s="72" t="s">
        <v>4</v>
      </c>
      <c r="F136" s="88">
        <v>45291</v>
      </c>
      <c r="G136" s="54" t="s">
        <v>4</v>
      </c>
      <c r="H136" s="49" t="s">
        <v>30</v>
      </c>
      <c r="I136" s="49" t="s">
        <v>30</v>
      </c>
      <c r="J136" s="49" t="s">
        <v>30</v>
      </c>
      <c r="K136" s="49" t="s">
        <v>30</v>
      </c>
      <c r="L136" s="17" t="s">
        <v>4</v>
      </c>
      <c r="M136" s="47" t="s">
        <v>4</v>
      </c>
    </row>
    <row r="137" spans="1:13" ht="110.25" customHeight="1">
      <c r="A137" s="22"/>
      <c r="B137" s="48" t="s">
        <v>221</v>
      </c>
      <c r="C137" s="32" t="s">
        <v>180</v>
      </c>
      <c r="D137" s="57" t="s">
        <v>4</v>
      </c>
      <c r="E137" s="72" t="s">
        <v>4</v>
      </c>
      <c r="F137" s="88">
        <v>45291</v>
      </c>
      <c r="G137" s="54" t="s">
        <v>4</v>
      </c>
      <c r="H137" s="49" t="s">
        <v>30</v>
      </c>
      <c r="I137" s="49" t="s">
        <v>30</v>
      </c>
      <c r="J137" s="49" t="s">
        <v>30</v>
      </c>
      <c r="K137" s="49" t="s">
        <v>30</v>
      </c>
      <c r="L137" s="17" t="s">
        <v>4</v>
      </c>
      <c r="M137" s="47" t="s">
        <v>4</v>
      </c>
    </row>
    <row r="138" spans="1:13" ht="90" customHeight="1">
      <c r="A138" s="22"/>
      <c r="B138" s="48" t="s">
        <v>222</v>
      </c>
      <c r="C138" s="32" t="s">
        <v>180</v>
      </c>
      <c r="D138" s="57" t="s">
        <v>4</v>
      </c>
      <c r="E138" s="72" t="s">
        <v>4</v>
      </c>
      <c r="F138" s="88">
        <v>45291</v>
      </c>
      <c r="G138" s="54" t="s">
        <v>4</v>
      </c>
      <c r="H138" s="49" t="s">
        <v>30</v>
      </c>
      <c r="I138" s="49" t="s">
        <v>30</v>
      </c>
      <c r="J138" s="49" t="s">
        <v>30</v>
      </c>
      <c r="K138" s="49" t="s">
        <v>30</v>
      </c>
      <c r="L138" s="17" t="s">
        <v>4</v>
      </c>
      <c r="M138" s="47" t="s">
        <v>4</v>
      </c>
    </row>
    <row r="139" spans="1:13" ht="129" customHeight="1">
      <c r="A139" s="107" t="s">
        <v>76</v>
      </c>
      <c r="B139" s="109" t="s">
        <v>28</v>
      </c>
      <c r="C139" s="111" t="s">
        <v>195</v>
      </c>
      <c r="D139" s="113" t="s">
        <v>150</v>
      </c>
      <c r="E139" s="115">
        <v>44927</v>
      </c>
      <c r="F139" s="115">
        <v>45291</v>
      </c>
      <c r="G139" s="117">
        <v>85763.400000000009</v>
      </c>
      <c r="H139" s="105" t="s">
        <v>30</v>
      </c>
      <c r="I139" s="105" t="s">
        <v>30</v>
      </c>
      <c r="J139" s="105" t="s">
        <v>30</v>
      </c>
      <c r="K139" s="105" t="s">
        <v>30</v>
      </c>
      <c r="L139" s="40" t="s">
        <v>274</v>
      </c>
      <c r="M139" s="70">
        <v>82170</v>
      </c>
    </row>
    <row r="140" spans="1:13" ht="129" customHeight="1">
      <c r="A140" s="120"/>
      <c r="B140" s="121"/>
      <c r="C140" s="122"/>
      <c r="D140" s="123"/>
      <c r="E140" s="124"/>
      <c r="F140" s="124"/>
      <c r="G140" s="125"/>
      <c r="H140" s="119"/>
      <c r="I140" s="119"/>
      <c r="J140" s="119"/>
      <c r="K140" s="119"/>
      <c r="L140" s="40" t="s">
        <v>275</v>
      </c>
      <c r="M140" s="70" t="s">
        <v>261</v>
      </c>
    </row>
    <row r="141" spans="1:13" ht="119.25" customHeight="1">
      <c r="A141" s="108"/>
      <c r="B141" s="110"/>
      <c r="C141" s="112"/>
      <c r="D141" s="114"/>
      <c r="E141" s="116"/>
      <c r="F141" s="116"/>
      <c r="G141" s="118"/>
      <c r="H141" s="106"/>
      <c r="I141" s="106"/>
      <c r="J141" s="106"/>
      <c r="K141" s="106"/>
      <c r="L141" s="40" t="s">
        <v>273</v>
      </c>
      <c r="M141" s="70">
        <v>100</v>
      </c>
    </row>
    <row r="142" spans="1:13" ht="383.25" customHeight="1">
      <c r="A142" s="22"/>
      <c r="B142" s="48" t="s">
        <v>223</v>
      </c>
      <c r="C142" s="32" t="s">
        <v>196</v>
      </c>
      <c r="D142" s="57" t="s">
        <v>4</v>
      </c>
      <c r="E142" s="72" t="s">
        <v>4</v>
      </c>
      <c r="F142" s="88">
        <v>45291</v>
      </c>
      <c r="G142" s="54" t="s">
        <v>4</v>
      </c>
      <c r="H142" s="49" t="s">
        <v>30</v>
      </c>
      <c r="I142" s="49" t="s">
        <v>30</v>
      </c>
      <c r="J142" s="49" t="s">
        <v>30</v>
      </c>
      <c r="K142" s="49" t="s">
        <v>30</v>
      </c>
      <c r="L142" s="17" t="s">
        <v>4</v>
      </c>
      <c r="M142" s="47" t="s">
        <v>4</v>
      </c>
    </row>
    <row r="143" spans="1:13" ht="377.25" customHeight="1">
      <c r="A143" s="22"/>
      <c r="B143" s="48" t="s">
        <v>224</v>
      </c>
      <c r="C143" s="32" t="s">
        <v>196</v>
      </c>
      <c r="D143" s="57" t="s">
        <v>4</v>
      </c>
      <c r="E143" s="72" t="s">
        <v>4</v>
      </c>
      <c r="F143" s="88">
        <v>45291</v>
      </c>
      <c r="G143" s="54" t="s">
        <v>4</v>
      </c>
      <c r="H143" s="49" t="s">
        <v>30</v>
      </c>
      <c r="I143" s="49" t="s">
        <v>30</v>
      </c>
      <c r="J143" s="49" t="s">
        <v>30</v>
      </c>
      <c r="K143" s="49" t="s">
        <v>30</v>
      </c>
      <c r="L143" s="17" t="s">
        <v>4</v>
      </c>
      <c r="M143" s="47" t="s">
        <v>4</v>
      </c>
    </row>
    <row r="144" spans="1:13" ht="57" customHeight="1">
      <c r="A144" s="107" t="s">
        <v>77</v>
      </c>
      <c r="B144" s="109" t="s">
        <v>38</v>
      </c>
      <c r="C144" s="111" t="s">
        <v>180</v>
      </c>
      <c r="D144" s="113" t="s">
        <v>150</v>
      </c>
      <c r="E144" s="115">
        <v>44927</v>
      </c>
      <c r="F144" s="115">
        <v>45291</v>
      </c>
      <c r="G144" s="117">
        <f>SUM(G146:G147)</f>
        <v>45359.8</v>
      </c>
      <c r="H144" s="105" t="s">
        <v>30</v>
      </c>
      <c r="I144" s="105" t="s">
        <v>30</v>
      </c>
      <c r="J144" s="105" t="s">
        <v>30</v>
      </c>
      <c r="K144" s="105" t="s">
        <v>30</v>
      </c>
      <c r="L144" s="40" t="s">
        <v>277</v>
      </c>
      <c r="M144" s="94">
        <v>93.5</v>
      </c>
    </row>
    <row r="145" spans="1:14" ht="57" customHeight="1">
      <c r="A145" s="108"/>
      <c r="B145" s="110"/>
      <c r="C145" s="112"/>
      <c r="D145" s="114"/>
      <c r="E145" s="116"/>
      <c r="F145" s="116"/>
      <c r="G145" s="118"/>
      <c r="H145" s="106"/>
      <c r="I145" s="106"/>
      <c r="J145" s="106"/>
      <c r="K145" s="106"/>
      <c r="L145" s="40" t="s">
        <v>294</v>
      </c>
      <c r="M145" s="94" t="s">
        <v>276</v>
      </c>
    </row>
    <row r="146" spans="1:14" ht="105.75" customHeight="1">
      <c r="A146" s="91" t="s">
        <v>78</v>
      </c>
      <c r="B146" s="4" t="s">
        <v>177</v>
      </c>
      <c r="C146" s="34" t="s">
        <v>180</v>
      </c>
      <c r="D146" s="58" t="s">
        <v>178</v>
      </c>
      <c r="E146" s="71">
        <v>44927</v>
      </c>
      <c r="F146" s="71">
        <v>45291</v>
      </c>
      <c r="G146" s="53">
        <v>40643.800000000003</v>
      </c>
      <c r="H146" s="50" t="s">
        <v>30</v>
      </c>
      <c r="I146" s="50" t="s">
        <v>30</v>
      </c>
      <c r="J146" s="50" t="s">
        <v>30</v>
      </c>
      <c r="K146" s="50" t="s">
        <v>30</v>
      </c>
      <c r="L146" s="37" t="s">
        <v>4</v>
      </c>
      <c r="M146" s="38" t="s">
        <v>4</v>
      </c>
    </row>
    <row r="147" spans="1:14" ht="107.25" customHeight="1">
      <c r="A147" s="91" t="s">
        <v>79</v>
      </c>
      <c r="B147" s="4" t="s">
        <v>97</v>
      </c>
      <c r="C147" s="34" t="s">
        <v>180</v>
      </c>
      <c r="D147" s="58" t="s">
        <v>179</v>
      </c>
      <c r="E147" s="71">
        <v>44927</v>
      </c>
      <c r="F147" s="71">
        <v>45291</v>
      </c>
      <c r="G147" s="53">
        <v>4716</v>
      </c>
      <c r="H147" s="50" t="s">
        <v>30</v>
      </c>
      <c r="I147" s="50" t="s">
        <v>30</v>
      </c>
      <c r="J147" s="50" t="s">
        <v>30</v>
      </c>
      <c r="K147" s="50" t="s">
        <v>30</v>
      </c>
      <c r="L147" s="37" t="s">
        <v>4</v>
      </c>
      <c r="M147" s="38" t="s">
        <v>4</v>
      </c>
    </row>
    <row r="148" spans="1:14" ht="113.25" customHeight="1">
      <c r="A148" s="22"/>
      <c r="B148" s="48" t="s">
        <v>225</v>
      </c>
      <c r="C148" s="32" t="s">
        <v>180</v>
      </c>
      <c r="D148" s="57" t="s">
        <v>4</v>
      </c>
      <c r="E148" s="72" t="s">
        <v>4</v>
      </c>
      <c r="F148" s="88">
        <v>45291</v>
      </c>
      <c r="G148" s="54" t="s">
        <v>4</v>
      </c>
      <c r="H148" s="49" t="s">
        <v>30</v>
      </c>
      <c r="I148" s="49" t="s">
        <v>30</v>
      </c>
      <c r="J148" s="49" t="s">
        <v>30</v>
      </c>
      <c r="K148" s="49" t="s">
        <v>30</v>
      </c>
      <c r="L148" s="17" t="s">
        <v>4</v>
      </c>
      <c r="M148" s="47" t="s">
        <v>4</v>
      </c>
    </row>
    <row r="149" spans="1:14" ht="111.75" customHeight="1">
      <c r="A149" s="22"/>
      <c r="B149" s="48" t="s">
        <v>226</v>
      </c>
      <c r="C149" s="32" t="s">
        <v>180</v>
      </c>
      <c r="D149" s="57" t="s">
        <v>4</v>
      </c>
      <c r="E149" s="72" t="s">
        <v>4</v>
      </c>
      <c r="F149" s="88">
        <v>45291</v>
      </c>
      <c r="G149" s="54" t="s">
        <v>4</v>
      </c>
      <c r="H149" s="49" t="s">
        <v>30</v>
      </c>
      <c r="I149" s="49" t="s">
        <v>30</v>
      </c>
      <c r="J149" s="49" t="s">
        <v>30</v>
      </c>
      <c r="K149" s="49" t="s">
        <v>30</v>
      </c>
      <c r="L149" s="17" t="s">
        <v>4</v>
      </c>
      <c r="M149" s="47" t="s">
        <v>4</v>
      </c>
    </row>
    <row r="150" spans="1:14" ht="109.5" customHeight="1">
      <c r="A150" s="97" t="s">
        <v>80</v>
      </c>
      <c r="B150" s="98" t="s">
        <v>278</v>
      </c>
      <c r="C150" s="95" t="s">
        <v>180</v>
      </c>
      <c r="D150" s="96" t="s">
        <v>151</v>
      </c>
      <c r="E150" s="99">
        <v>44927</v>
      </c>
      <c r="F150" s="99">
        <v>45291</v>
      </c>
      <c r="G150" s="100">
        <v>9678.1</v>
      </c>
      <c r="H150" s="101" t="s">
        <v>30</v>
      </c>
      <c r="I150" s="101" t="s">
        <v>30</v>
      </c>
      <c r="J150" s="101" t="s">
        <v>30</v>
      </c>
      <c r="K150" s="101" t="s">
        <v>30</v>
      </c>
      <c r="L150" s="40" t="s">
        <v>218</v>
      </c>
      <c r="M150" s="89">
        <v>42</v>
      </c>
    </row>
    <row r="151" spans="1:14" ht="111.75" customHeight="1">
      <c r="A151" s="22"/>
      <c r="B151" s="48" t="s">
        <v>227</v>
      </c>
      <c r="C151" s="32" t="s">
        <v>180</v>
      </c>
      <c r="D151" s="57" t="s">
        <v>4</v>
      </c>
      <c r="E151" s="72" t="s">
        <v>4</v>
      </c>
      <c r="F151" s="88">
        <v>45291</v>
      </c>
      <c r="G151" s="54" t="s">
        <v>4</v>
      </c>
      <c r="H151" s="49" t="s">
        <v>30</v>
      </c>
      <c r="I151" s="49" t="s">
        <v>30</v>
      </c>
      <c r="J151" s="49" t="s">
        <v>30</v>
      </c>
      <c r="K151" s="49" t="s">
        <v>30</v>
      </c>
      <c r="L151" s="17" t="s">
        <v>4</v>
      </c>
      <c r="M151" s="47" t="s">
        <v>4</v>
      </c>
    </row>
    <row r="152" spans="1:14" ht="22.5" customHeight="1">
      <c r="A152" s="135" t="s">
        <v>133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7"/>
    </row>
    <row r="153" spans="1:14" ht="21.75" customHeight="1">
      <c r="A153" s="129" t="s">
        <v>126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1"/>
    </row>
    <row r="154" spans="1:14" ht="27.75" customHeight="1">
      <c r="A154" s="129" t="s">
        <v>127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1"/>
    </row>
    <row r="155" spans="1:14" ht="92.25" customHeight="1">
      <c r="A155" s="91" t="s">
        <v>81</v>
      </c>
      <c r="B155" s="2" t="s">
        <v>184</v>
      </c>
      <c r="C155" s="34" t="s">
        <v>180</v>
      </c>
      <c r="D155" s="58" t="s">
        <v>152</v>
      </c>
      <c r="E155" s="71">
        <v>44927</v>
      </c>
      <c r="F155" s="71">
        <v>45291</v>
      </c>
      <c r="G155" s="53">
        <v>34973.300000000003</v>
      </c>
      <c r="H155" s="50" t="s">
        <v>30</v>
      </c>
      <c r="I155" s="50" t="s">
        <v>30</v>
      </c>
      <c r="J155" s="50" t="s">
        <v>30</v>
      </c>
      <c r="K155" s="50" t="s">
        <v>30</v>
      </c>
      <c r="L155" s="40" t="s">
        <v>118</v>
      </c>
      <c r="M155" s="94">
        <v>100</v>
      </c>
      <c r="N155" s="16"/>
    </row>
    <row r="156" spans="1:14" ht="121.5" customHeight="1">
      <c r="A156" s="22"/>
      <c r="B156" s="48" t="s">
        <v>228</v>
      </c>
      <c r="C156" s="32" t="s">
        <v>180</v>
      </c>
      <c r="D156" s="57" t="s">
        <v>4</v>
      </c>
      <c r="E156" s="72" t="s">
        <v>4</v>
      </c>
      <c r="F156" s="88">
        <v>45291</v>
      </c>
      <c r="G156" s="54" t="s">
        <v>4</v>
      </c>
      <c r="H156" s="49" t="s">
        <v>30</v>
      </c>
      <c r="I156" s="49" t="s">
        <v>30</v>
      </c>
      <c r="J156" s="49" t="s">
        <v>30</v>
      </c>
      <c r="K156" s="49" t="s">
        <v>30</v>
      </c>
      <c r="L156" s="17" t="s">
        <v>4</v>
      </c>
      <c r="M156" s="47" t="s">
        <v>4</v>
      </c>
    </row>
    <row r="157" spans="1:14" ht="93.75" customHeight="1">
      <c r="A157" s="91" t="s">
        <v>82</v>
      </c>
      <c r="B157" s="2" t="s">
        <v>31</v>
      </c>
      <c r="C157" s="34" t="s">
        <v>180</v>
      </c>
      <c r="D157" s="58" t="s">
        <v>153</v>
      </c>
      <c r="E157" s="71">
        <v>44927</v>
      </c>
      <c r="F157" s="71">
        <v>45291</v>
      </c>
      <c r="G157" s="53">
        <v>54227.1</v>
      </c>
      <c r="H157" s="50" t="s">
        <v>30</v>
      </c>
      <c r="I157" s="50" t="s">
        <v>30</v>
      </c>
      <c r="J157" s="50" t="s">
        <v>30</v>
      </c>
      <c r="K157" s="50" t="s">
        <v>30</v>
      </c>
      <c r="L157" s="40" t="s">
        <v>118</v>
      </c>
      <c r="M157" s="94">
        <v>100</v>
      </c>
      <c r="N157" s="16"/>
    </row>
    <row r="158" spans="1:14" ht="120.75" customHeight="1">
      <c r="A158" s="22"/>
      <c r="B158" s="48" t="s">
        <v>229</v>
      </c>
      <c r="C158" s="32" t="s">
        <v>180</v>
      </c>
      <c r="D158" s="57" t="s">
        <v>4</v>
      </c>
      <c r="E158" s="72" t="s">
        <v>4</v>
      </c>
      <c r="F158" s="88">
        <v>45291</v>
      </c>
      <c r="G158" s="54" t="s">
        <v>4</v>
      </c>
      <c r="H158" s="49" t="s">
        <v>30</v>
      </c>
      <c r="I158" s="49" t="s">
        <v>30</v>
      </c>
      <c r="J158" s="49" t="s">
        <v>30</v>
      </c>
      <c r="K158" s="49" t="s">
        <v>30</v>
      </c>
      <c r="L158" s="17" t="s">
        <v>4</v>
      </c>
      <c r="M158" s="47" t="s">
        <v>4</v>
      </c>
    </row>
    <row r="159" spans="1:14" s="16" customFormat="1" ht="98.25" customHeight="1">
      <c r="A159" s="91" t="s">
        <v>83</v>
      </c>
      <c r="B159" s="30" t="s">
        <v>29</v>
      </c>
      <c r="C159" s="34" t="s">
        <v>180</v>
      </c>
      <c r="D159" s="58" t="s">
        <v>152</v>
      </c>
      <c r="E159" s="71">
        <v>44927</v>
      </c>
      <c r="F159" s="71">
        <v>45291</v>
      </c>
      <c r="G159" s="53">
        <v>19693.2</v>
      </c>
      <c r="H159" s="50" t="s">
        <v>30</v>
      </c>
      <c r="I159" s="50" t="s">
        <v>30</v>
      </c>
      <c r="J159" s="50" t="s">
        <v>30</v>
      </c>
      <c r="K159" s="50" t="s">
        <v>30</v>
      </c>
      <c r="L159" s="40" t="s">
        <v>118</v>
      </c>
      <c r="M159" s="94">
        <v>100</v>
      </c>
    </row>
    <row r="160" spans="1:14" ht="107.25" customHeight="1">
      <c r="A160" s="22"/>
      <c r="B160" s="48" t="s">
        <v>230</v>
      </c>
      <c r="C160" s="32" t="s">
        <v>180</v>
      </c>
      <c r="D160" s="57" t="s">
        <v>4</v>
      </c>
      <c r="E160" s="72" t="s">
        <v>4</v>
      </c>
      <c r="F160" s="88">
        <v>45291</v>
      </c>
      <c r="G160" s="54" t="s">
        <v>4</v>
      </c>
      <c r="H160" s="49" t="s">
        <v>30</v>
      </c>
      <c r="I160" s="49" t="s">
        <v>30</v>
      </c>
      <c r="J160" s="49" t="s">
        <v>30</v>
      </c>
      <c r="K160" s="49" t="s">
        <v>30</v>
      </c>
      <c r="L160" s="17" t="s">
        <v>4</v>
      </c>
      <c r="M160" s="47" t="s">
        <v>4</v>
      </c>
    </row>
    <row r="161" spans="1:13" s="3" customFormat="1" ht="26.25" customHeight="1">
      <c r="A161" s="21"/>
      <c r="B161" s="14" t="s">
        <v>89</v>
      </c>
      <c r="C161" s="15" t="s">
        <v>4</v>
      </c>
      <c r="D161" s="59" t="s">
        <v>4</v>
      </c>
      <c r="E161" s="15" t="s">
        <v>4</v>
      </c>
      <c r="F161" s="15" t="s">
        <v>4</v>
      </c>
      <c r="G161" s="65">
        <f>SUM(G113,G117,G119,G126,G129,G139,G144,G150,G155,G157,G159)</f>
        <v>2042721.1</v>
      </c>
      <c r="H161" s="15" t="s">
        <v>4</v>
      </c>
      <c r="I161" s="15" t="s">
        <v>4</v>
      </c>
      <c r="J161" s="15" t="s">
        <v>4</v>
      </c>
      <c r="K161" s="15" t="s">
        <v>4</v>
      </c>
      <c r="L161" s="63" t="s">
        <v>4</v>
      </c>
      <c r="M161" s="64" t="s">
        <v>4</v>
      </c>
    </row>
    <row r="162" spans="1:13" s="3" customFormat="1" ht="29.25" customHeight="1" thickBot="1">
      <c r="A162" s="23"/>
      <c r="B162" s="5" t="s">
        <v>90</v>
      </c>
      <c r="C162" s="31" t="s">
        <v>4</v>
      </c>
      <c r="D162" s="60" t="s">
        <v>4</v>
      </c>
      <c r="E162" s="31" t="s">
        <v>4</v>
      </c>
      <c r="F162" s="31" t="s">
        <v>4</v>
      </c>
      <c r="G162" s="66">
        <f>SUM(G64,G80,G108,G161)</f>
        <v>2098694.8000000003</v>
      </c>
      <c r="H162" s="31" t="s">
        <v>4</v>
      </c>
      <c r="I162" s="31" t="s">
        <v>4</v>
      </c>
      <c r="J162" s="31" t="s">
        <v>4</v>
      </c>
      <c r="K162" s="31" t="s">
        <v>4</v>
      </c>
      <c r="L162" s="67" t="s">
        <v>4</v>
      </c>
      <c r="M162" s="68" t="s">
        <v>4</v>
      </c>
    </row>
    <row r="164" spans="1:13" ht="24.75" customHeight="1">
      <c r="A164" s="24" t="s">
        <v>9</v>
      </c>
      <c r="G164" s="69">
        <v>2098694.7999999998</v>
      </c>
    </row>
    <row r="165" spans="1:13" ht="6" customHeight="1">
      <c r="A165" s="24"/>
    </row>
    <row r="166" spans="1:13" ht="24.75" customHeight="1">
      <c r="A166" s="25" t="s">
        <v>107</v>
      </c>
      <c r="C166" s="7"/>
      <c r="E166" s="77" t="s">
        <v>108</v>
      </c>
    </row>
    <row r="167" spans="1:13" ht="18" customHeight="1">
      <c r="A167" s="25"/>
      <c r="C167" s="8" t="s">
        <v>7</v>
      </c>
      <c r="E167" s="78" t="s">
        <v>8</v>
      </c>
    </row>
    <row r="168" spans="1:13" ht="24.75" customHeight="1">
      <c r="A168" s="25"/>
      <c r="C168" s="8"/>
      <c r="E168" s="79"/>
    </row>
    <row r="169" spans="1:13">
      <c r="A169" s="25" t="s">
        <v>11</v>
      </c>
      <c r="C169" s="7"/>
      <c r="E169" s="77" t="s">
        <v>12</v>
      </c>
    </row>
    <row r="170" spans="1:13">
      <c r="A170" s="25"/>
      <c r="C170" s="8" t="s">
        <v>7</v>
      </c>
      <c r="E170" s="78" t="s">
        <v>8</v>
      </c>
    </row>
    <row r="171" spans="1:13">
      <c r="A171" s="25"/>
      <c r="C171" s="8"/>
      <c r="E171" s="79"/>
    </row>
    <row r="172" spans="1:13">
      <c r="A172" s="25" t="s">
        <v>119</v>
      </c>
      <c r="C172" s="7"/>
      <c r="E172" s="77" t="s">
        <v>120</v>
      </c>
    </row>
    <row r="173" spans="1:13">
      <c r="A173" s="25"/>
      <c r="C173" s="8" t="s">
        <v>7</v>
      </c>
      <c r="E173" s="78" t="s">
        <v>8</v>
      </c>
    </row>
    <row r="174" spans="1:13">
      <c r="A174" s="25"/>
      <c r="C174" s="8"/>
      <c r="E174" s="79"/>
    </row>
    <row r="175" spans="1:13" hidden="1">
      <c r="A175" s="25" t="s">
        <v>93</v>
      </c>
      <c r="C175" s="7"/>
      <c r="E175" s="79"/>
      <c r="L175" s="36"/>
      <c r="M175" s="36"/>
    </row>
    <row r="176" spans="1:13" hidden="1">
      <c r="A176" s="25"/>
      <c r="C176" s="8" t="s">
        <v>7</v>
      </c>
      <c r="E176" s="79"/>
      <c r="L176" s="36"/>
      <c r="M176" s="36"/>
    </row>
    <row r="177" spans="1:41" hidden="1">
      <c r="A177" s="25"/>
      <c r="C177" s="8"/>
      <c r="E177" s="79"/>
      <c r="L177" s="36"/>
      <c r="M177" s="36"/>
    </row>
    <row r="178" spans="1:41" hidden="1">
      <c r="A178" s="25" t="s">
        <v>13</v>
      </c>
      <c r="C178" s="7"/>
      <c r="E178" s="79"/>
      <c r="L178" s="36"/>
      <c r="M178" s="36"/>
    </row>
    <row r="179" spans="1:41">
      <c r="A179" s="25" t="s">
        <v>93</v>
      </c>
      <c r="C179" s="7"/>
      <c r="E179" s="77" t="s">
        <v>121</v>
      </c>
      <c r="L179" s="36"/>
      <c r="M179" s="36"/>
    </row>
    <row r="180" spans="1:41">
      <c r="A180" s="25"/>
      <c r="C180" s="8" t="s">
        <v>7</v>
      </c>
      <c r="E180" s="78" t="s">
        <v>8</v>
      </c>
      <c r="L180" s="36"/>
      <c r="M180" s="36"/>
    </row>
    <row r="181" spans="1:41">
      <c r="A181" s="25"/>
      <c r="C181" s="8"/>
      <c r="E181" s="79"/>
      <c r="L181" s="36"/>
      <c r="M181" s="36"/>
    </row>
    <row r="182" spans="1:41">
      <c r="A182" s="25" t="s">
        <v>13</v>
      </c>
      <c r="C182" s="7"/>
      <c r="E182" s="77" t="s">
        <v>197</v>
      </c>
      <c r="L182" s="36"/>
      <c r="M182" s="36"/>
    </row>
    <row r="183" spans="1:41">
      <c r="A183" s="24"/>
      <c r="B183" s="26"/>
      <c r="C183" s="8" t="s">
        <v>7</v>
      </c>
      <c r="E183" s="78" t="s">
        <v>8</v>
      </c>
      <c r="L183" s="36"/>
      <c r="M183" s="36"/>
    </row>
    <row r="184" spans="1:41">
      <c r="A184" s="25"/>
      <c r="C184" s="46"/>
      <c r="E184" s="79"/>
      <c r="L184" s="36"/>
      <c r="M184" s="36"/>
    </row>
    <row r="185" spans="1:41" s="9" customFormat="1" ht="21.75" customHeight="1">
      <c r="A185" s="27" t="s">
        <v>84</v>
      </c>
      <c r="B185" s="26"/>
      <c r="C185" s="6"/>
      <c r="D185" s="81"/>
      <c r="E185" s="82"/>
      <c r="F185" s="6"/>
      <c r="G185" s="55"/>
      <c r="H185" s="10"/>
      <c r="I185" s="10"/>
      <c r="J185" s="10"/>
      <c r="K185" s="10"/>
      <c r="L185" s="41"/>
      <c r="M185" s="44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s="9" customFormat="1" ht="17.25" customHeight="1">
      <c r="B186" s="26"/>
      <c r="C186" s="11"/>
      <c r="D186" s="28"/>
      <c r="E186" s="82"/>
      <c r="F186" s="6"/>
      <c r="G186" s="55"/>
      <c r="H186" s="10"/>
      <c r="I186" s="10"/>
      <c r="J186" s="10"/>
      <c r="K186" s="10"/>
      <c r="L186" s="41"/>
      <c r="M186" s="44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s="9" customFormat="1" ht="17.25" customHeight="1">
      <c r="A187" s="28" t="s">
        <v>158</v>
      </c>
      <c r="B187" s="6"/>
      <c r="C187" s="7"/>
      <c r="D187" s="76"/>
      <c r="E187" s="77" t="s">
        <v>122</v>
      </c>
      <c r="F187" s="6"/>
      <c r="G187" s="55"/>
      <c r="H187" s="10"/>
      <c r="I187" s="10"/>
      <c r="J187" s="10"/>
      <c r="K187" s="10"/>
      <c r="L187" s="41"/>
      <c r="M187" s="44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s="35" customFormat="1">
      <c r="A188" s="29" t="s">
        <v>191</v>
      </c>
      <c r="B188" s="12"/>
      <c r="C188" s="8" t="s">
        <v>7</v>
      </c>
      <c r="D188" s="76"/>
      <c r="E188" s="78" t="s">
        <v>8</v>
      </c>
      <c r="F188" s="83"/>
      <c r="G188" s="56"/>
      <c r="H188" s="33"/>
      <c r="I188" s="33"/>
      <c r="J188" s="33"/>
      <c r="K188" s="33"/>
      <c r="L188" s="42"/>
      <c r="M188" s="45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s="35" customFormat="1">
      <c r="B189" s="13"/>
      <c r="C189" s="9"/>
      <c r="D189" s="80"/>
      <c r="E189" s="84"/>
      <c r="F189" s="83"/>
      <c r="G189" s="56"/>
      <c r="H189" s="33"/>
      <c r="I189" s="33"/>
      <c r="J189" s="33"/>
      <c r="K189" s="33"/>
      <c r="L189" s="42"/>
      <c r="M189" s="45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5" spans="1:5">
      <c r="A195" s="1"/>
      <c r="E195" s="1"/>
    </row>
    <row r="196" spans="1:5">
      <c r="A196" s="1"/>
      <c r="E196" s="1"/>
    </row>
    <row r="197" spans="1:5">
      <c r="A197" s="1"/>
      <c r="E197" s="78"/>
    </row>
    <row r="198" spans="1:5">
      <c r="A198" s="1"/>
      <c r="E198" s="1"/>
    </row>
    <row r="199" spans="1:5">
      <c r="A199" s="1"/>
      <c r="E199" s="1"/>
    </row>
  </sheetData>
  <autoFilter ref="A13:AO162"/>
  <mergeCells count="217">
    <mergeCell ref="K39:K40"/>
    <mergeCell ref="J45:J46"/>
    <mergeCell ref="K45:K46"/>
    <mergeCell ref="F39:F40"/>
    <mergeCell ref="G39:G40"/>
    <mergeCell ref="H39:H40"/>
    <mergeCell ref="I39:I40"/>
    <mergeCell ref="J39:J40"/>
    <mergeCell ref="I45:I46"/>
    <mergeCell ref="I59:I60"/>
    <mergeCell ref="J59:J60"/>
    <mergeCell ref="K59:K60"/>
    <mergeCell ref="D59:D60"/>
    <mergeCell ref="E59:E60"/>
    <mergeCell ref="F59:F60"/>
    <mergeCell ref="G59:G60"/>
    <mergeCell ref="H59:H60"/>
    <mergeCell ref="K26:K27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J29:J32"/>
    <mergeCell ref="K29:K32"/>
    <mergeCell ref="F26:F27"/>
    <mergeCell ref="G26:G27"/>
    <mergeCell ref="H26:H27"/>
    <mergeCell ref="I26:I27"/>
    <mergeCell ref="J26:J27"/>
    <mergeCell ref="A26:A27"/>
    <mergeCell ref="B26:B27"/>
    <mergeCell ref="A25:M25"/>
    <mergeCell ref="C26:C27"/>
    <mergeCell ref="D26:D27"/>
    <mergeCell ref="E26:E27"/>
    <mergeCell ref="K17:K18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F17:F18"/>
    <mergeCell ref="G17:G18"/>
    <mergeCell ref="H17:H18"/>
    <mergeCell ref="I17:I18"/>
    <mergeCell ref="J17:J18"/>
    <mergeCell ref="A17:A18"/>
    <mergeCell ref="B17:B18"/>
    <mergeCell ref="C17:C18"/>
    <mergeCell ref="I84:I90"/>
    <mergeCell ref="J84:J90"/>
    <mergeCell ref="K84:K90"/>
    <mergeCell ref="A59:A60"/>
    <mergeCell ref="B59:B60"/>
    <mergeCell ref="C59:C60"/>
    <mergeCell ref="E50:E55"/>
    <mergeCell ref="F50:F55"/>
    <mergeCell ref="G50:G55"/>
    <mergeCell ref="H50:H55"/>
    <mergeCell ref="I50:I55"/>
    <mergeCell ref="A75:M75"/>
    <mergeCell ref="A9:M9"/>
    <mergeCell ref="A24:M24"/>
    <mergeCell ref="A8:M8"/>
    <mergeCell ref="A10:A12"/>
    <mergeCell ref="B10:B12"/>
    <mergeCell ref="C10:C12"/>
    <mergeCell ref="D10:D12"/>
    <mergeCell ref="E10:E12"/>
    <mergeCell ref="F10:F12"/>
    <mergeCell ref="G10:G12"/>
    <mergeCell ref="H10:K11"/>
    <mergeCell ref="L10:M11"/>
    <mergeCell ref="B14:M14"/>
    <mergeCell ref="A15:M15"/>
    <mergeCell ref="A16:M16"/>
    <mergeCell ref="A20:M20"/>
    <mergeCell ref="E17:E18"/>
    <mergeCell ref="D17:D18"/>
    <mergeCell ref="A34:M34"/>
    <mergeCell ref="A42:M42"/>
    <mergeCell ref="A43:M43"/>
    <mergeCell ref="A44:M44"/>
    <mergeCell ref="B65:M65"/>
    <mergeCell ref="A66:M66"/>
    <mergeCell ref="A67:M67"/>
    <mergeCell ref="A68:M68"/>
    <mergeCell ref="A73:M73"/>
    <mergeCell ref="J50:J55"/>
    <mergeCell ref="K50:K55"/>
    <mergeCell ref="A39:A40"/>
    <mergeCell ref="B39:B40"/>
    <mergeCell ref="C39:C40"/>
    <mergeCell ref="D39:D40"/>
    <mergeCell ref="E39:E40"/>
    <mergeCell ref="A45:A46"/>
    <mergeCell ref="B45:B46"/>
    <mergeCell ref="C45:C46"/>
    <mergeCell ref="D45:D46"/>
    <mergeCell ref="E45:E46"/>
    <mergeCell ref="F45:F46"/>
    <mergeCell ref="G45:G46"/>
    <mergeCell ref="H45:H46"/>
    <mergeCell ref="A74:M74"/>
    <mergeCell ref="C50:C55"/>
    <mergeCell ref="D50:D55"/>
    <mergeCell ref="B50:B55"/>
    <mergeCell ref="A50:A55"/>
    <mergeCell ref="A154:M154"/>
    <mergeCell ref="B81:M81"/>
    <mergeCell ref="A82:M82"/>
    <mergeCell ref="A83:M83"/>
    <mergeCell ref="A97:M97"/>
    <mergeCell ref="A98:M98"/>
    <mergeCell ref="B109:M109"/>
    <mergeCell ref="A110:M110"/>
    <mergeCell ref="A111:M111"/>
    <mergeCell ref="A112:M112"/>
    <mergeCell ref="A152:M152"/>
    <mergeCell ref="A153:M153"/>
    <mergeCell ref="A104:M104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A84:A90"/>
    <mergeCell ref="B84:B90"/>
    <mergeCell ref="C84:C90"/>
    <mergeCell ref="D84:D90"/>
    <mergeCell ref="E84:E90"/>
    <mergeCell ref="F84:F90"/>
    <mergeCell ref="G84:G90"/>
    <mergeCell ref="H84:H90"/>
    <mergeCell ref="J119:J124"/>
    <mergeCell ref="K119:K124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I119:I124"/>
    <mergeCell ref="J129:J131"/>
    <mergeCell ref="K129:K131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I129:I131"/>
    <mergeCell ref="J144:J145"/>
    <mergeCell ref="K144:K145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</mergeCells>
  <pageMargins left="0.39370078740157483" right="0.39370078740157483" top="0.78740157480314965" bottom="0.43307086614173229" header="0" footer="0"/>
  <pageSetup paperSize="9" scale="50" fitToHeight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 Шпаковская</cp:lastModifiedBy>
  <cp:lastPrinted>2024-02-07T11:16:58Z</cp:lastPrinted>
  <dcterms:created xsi:type="dcterms:W3CDTF">2014-05-19T13:45:53Z</dcterms:created>
  <dcterms:modified xsi:type="dcterms:W3CDTF">2024-02-07T11:17:15Z</dcterms:modified>
</cp:coreProperties>
</file>