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8800" windowHeight="11685"/>
  </bookViews>
  <sheets>
    <sheet name="план реали на 2025" sheetId="8" r:id="rId1"/>
  </sheets>
  <definedNames>
    <definedName name="_xlnm._FilterDatabase" localSheetId="0" hidden="1">'план реали на 2025'!$A$13:$AN$161</definedName>
    <definedName name="_xlnm.Print_Titles" localSheetId="0">'план реали на 2025'!$10:$13</definedName>
    <definedName name="_xlnm.Print_Area" localSheetId="0">'план реали на 2025'!$A$1:$AH$188</definedName>
  </definedNames>
  <calcPr calcId="125725"/>
</workbook>
</file>

<file path=xl/calcChain.xml><?xml version="1.0" encoding="utf-8"?>
<calcChain xmlns="http://schemas.openxmlformats.org/spreadsheetml/2006/main">
  <c r="G41" i="8"/>
  <c r="G63" s="1"/>
  <c r="G68"/>
  <c r="G123" l="1"/>
  <c r="G83"/>
  <c r="G93" l="1"/>
  <c r="G102" s="1"/>
  <c r="G79" l="1"/>
  <c r="G143" l="1"/>
  <c r="G107"/>
  <c r="G160" l="1"/>
  <c r="G161" s="1"/>
  <c r="G165" s="1"/>
</calcChain>
</file>

<file path=xl/sharedStrings.xml><?xml version="1.0" encoding="utf-8"?>
<sst xmlns="http://schemas.openxmlformats.org/spreadsheetml/2006/main" count="985" uniqueCount="288">
  <si>
    <t>I</t>
  </si>
  <si>
    <t>II</t>
  </si>
  <si>
    <t>III</t>
  </si>
  <si>
    <t>IV</t>
  </si>
  <si>
    <t>Х</t>
  </si>
  <si>
    <t xml:space="preserve">Основное мероприятие 1.8
Создание условий для модернизации инфраструктуры образовательных организаций
</t>
  </si>
  <si>
    <t>Основное мероприятие 4.1 Обеспечение присмотра и ухода за детьми, включая организацию их питания и режима дня</t>
  </si>
  <si>
    <t>(подпись)</t>
  </si>
  <si>
    <t>(расшифровка подписи)</t>
  </si>
  <si>
    <t>Согласовано:</t>
  </si>
  <si>
    <t>___________________ Т.А. Анисимова</t>
  </si>
  <si>
    <t xml:space="preserve">Руководитель Управления ЭРПиИН </t>
  </si>
  <si>
    <t>Л.В. Кравчун</t>
  </si>
  <si>
    <t>Руководитель УФКиС</t>
  </si>
  <si>
    <t>№</t>
  </si>
  <si>
    <t>наименование основного мероприятия, ВЦП, мероприятия, контрольного события программы</t>
  </si>
  <si>
    <t>Срок начала реализации</t>
  </si>
  <si>
    <t>Срок окончания реализации (дата контрольного события)</t>
  </si>
  <si>
    <t>Объём ресурсного обеспечения на очередной финансовый год, тыс.руб.</t>
  </si>
  <si>
    <t>Основное мероприятие 1.1 Развитие форм и моделей предоставления дошкольного образования</t>
  </si>
  <si>
    <t>Основное мероприятие 1.2 Реализация отдельных мероприятий регионального проекта «Поддержка семей, имеющих детей»</t>
  </si>
  <si>
    <t>Основное мероприятие 1.4  Развитие системы оценки качества образования</t>
  </si>
  <si>
    <t xml:space="preserve">Основное мероприятие 1.6
Создание условий для выявления и поддержки одаренных детей
</t>
  </si>
  <si>
    <t>Основное мероприятие 1.7 
Реализация отдельных мероприятий региональных проектов «Учитель будущего», «Социальные лифты для каждого»</t>
  </si>
  <si>
    <t xml:space="preserve">Основное мероприятие 2.2 Организация временного трудоустройства подростков                 </t>
  </si>
  <si>
    <t xml:space="preserve">Основное мероприятие 3.2
Проведение мероприятий военно-патриотической и гражданско-патриотической направленности
</t>
  </si>
  <si>
    <t>Основное мероприятие 4.4  Организация питания обучающихся 1 - 4 классов в муниципальных образовательных организациях, реализующих образовательную программу начального общего образования</t>
  </si>
  <si>
    <t>Основное мероприятие 4.5    Предоставление общего образования</t>
  </si>
  <si>
    <t>Основное мероприятие 4.6 Мероприятия, связанные с повышением оплаты труда отдельных категорий работников в сфере образования</t>
  </si>
  <si>
    <r>
      <rPr>
        <b/>
        <sz val="11"/>
        <rFont val="Times New Roman"/>
        <family val="1"/>
        <charset val="204"/>
      </rPr>
      <t>Основное мероприятие 4.11
 Обеспечение выполнения обязательств по гарантиям и компенсациям работников</t>
    </r>
    <r>
      <rPr>
        <sz val="11"/>
        <rFont val="Times New Roman"/>
        <family val="1"/>
        <charset val="204"/>
      </rPr>
      <t xml:space="preserve">
</t>
    </r>
  </si>
  <si>
    <t>V</t>
  </si>
  <si>
    <t>Основное мероприятие  4.10 Обеспечение деятельности  Управления образования</t>
  </si>
  <si>
    <t>Основное мероприятие 1.5  Реализация отдельных мероприятий регионального проекта «Успех каждого ребёнка»</t>
  </si>
  <si>
    <t>Основное мероприятие   1.10   Укрепление материально-технической базы и создание безопасных условий в организациях в сфере образования</t>
  </si>
  <si>
    <t xml:space="preserve">Основное мероприятие 2.1  Организация отдыха детей </t>
  </si>
  <si>
    <t>Подпрограмма 2  Отдых детей и трудоустройство подростков</t>
  </si>
  <si>
    <t xml:space="preserve">Подпрограмма 3  Дети и молодежь </t>
  </si>
  <si>
    <t>Подпрограмма 4 Обеспечение реализации муниципальной программы</t>
  </si>
  <si>
    <t>Основное мероприятие 4.7  Организация предоставления дополнительного образования детям</t>
  </si>
  <si>
    <t xml:space="preserve">Подпрограмма 1 Развитие дошкольного, общего и дополнительного образования детей 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</si>
  <si>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</si>
  <si>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</si>
  <si>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</si>
  <si>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</si>
  <si>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</si>
  <si>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</si>
  <si>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</si>
  <si>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</si>
  <si>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</si>
  <si>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</t>
  </si>
  <si>
    <t>2.1</t>
  </si>
  <si>
    <t>2.1.1</t>
  </si>
  <si>
    <t>2.1.2</t>
  </si>
  <si>
    <t>2.2</t>
  </si>
  <si>
    <t>3</t>
  </si>
  <si>
    <t>3.1</t>
  </si>
  <si>
    <t>3.1.1</t>
  </si>
  <si>
    <t>3.1.2</t>
  </si>
  <si>
    <t>3.1.3</t>
  </si>
  <si>
    <t>3.2</t>
  </si>
  <si>
    <t>3.2.1</t>
  </si>
  <si>
    <t>3.2.2</t>
  </si>
  <si>
    <t>4</t>
  </si>
  <si>
    <t>4.1</t>
  </si>
  <si>
    <t>4.1.1</t>
  </si>
  <si>
    <t>4.1.2</t>
  </si>
  <si>
    <t>4.2</t>
  </si>
  <si>
    <t>4.3</t>
  </si>
  <si>
    <t>4.4</t>
  </si>
  <si>
    <t>4.5</t>
  </si>
  <si>
    <t>4.5.1</t>
  </si>
  <si>
    <t>4.5.2</t>
  </si>
  <si>
    <t>4.6</t>
  </si>
  <si>
    <t>4.7</t>
  </si>
  <si>
    <t>4.7.1</t>
  </si>
  <si>
    <t>4.7.2</t>
  </si>
  <si>
    <t>4.8</t>
  </si>
  <si>
    <t>4.9</t>
  </si>
  <si>
    <t>4.10</t>
  </si>
  <si>
    <t>4.11</t>
  </si>
  <si>
    <t>Исполнитель:</t>
  </si>
  <si>
    <t>Мероприятие 3.2.2                                                                                                             Участие в республиканских, межрегиональных, всероссийских мероприятиях патриотической направленности, в т.ч. для молодежи допризывного возраста</t>
  </si>
  <si>
    <t>Итого по подпрограмме 1</t>
  </si>
  <si>
    <t>Итого по подпрограмме 2</t>
  </si>
  <si>
    <t>Итого по подпрограмме 3</t>
  </si>
  <si>
    <t>Итого по подпрограмме 4</t>
  </si>
  <si>
    <t>Всего по Программе:</t>
  </si>
  <si>
    <t>УТВЕРЖДАЮ:</t>
  </si>
  <si>
    <t>М.П.</t>
  </si>
  <si>
    <t>Руководитель УКиНП</t>
  </si>
  <si>
    <t>4.5.3</t>
  </si>
  <si>
    <t>Мероприятие 1.8.1                                                                                                             Проведение текущего ремонта в образовательных организациях и обустройство прилегающих территорий</t>
  </si>
  <si>
    <t>Мероприятие 1.8.2                                                                                                     Обеспечение  доступа к сети интернет образовательных организаций</t>
  </si>
  <si>
    <t>Мероприятие 4.7.2                                                                                                         Обеспечение персонифицированного финансирования дополнительного образования детей</t>
  </si>
  <si>
    <t>Мероприятие 3.1.1 Организация и проведение муниципальных мероприятий, направленных на развитие добровольчества, пропаганды семейных ценностей, ЗОЖ, развитие творческого потенциала молодежи</t>
  </si>
  <si>
    <t>Мероприятие 3.1.2  Участие в республиканских и российских мероприятиях, направленных на развитие молодежи</t>
  </si>
  <si>
    <t>Мероприятие 3.1.3  Поддержка социальных инициатив молодежи (Проектный комитет, премия «УСПЕХ»)</t>
  </si>
  <si>
    <t xml:space="preserve">Мероприятие 4.5.2  Организация питания обучающихся льготной категории и воспитанников пришкольных интернатов </t>
  </si>
  <si>
    <t>Мероприятие 4.5.1 Обеспечение осуществления общего образования</t>
  </si>
  <si>
    <t>3.2.3</t>
  </si>
  <si>
    <t>4.5.4</t>
  </si>
  <si>
    <t>Мероприятие 3.2.3                                                                                                             Проведение муниципальных мероприятий, направленных на формирование системы профилактики экстремизма и терроризма, предупреждения межнациональных (межэтнических) конфликтов</t>
  </si>
  <si>
    <t>Руководитель Финуправления</t>
  </si>
  <si>
    <t>С.К. Росликова</t>
  </si>
  <si>
    <t>Основное мероприятие   1.11  Реализация народных проектов в сфере образования, прошедших отбор в рамках проекта "Народный бюджет"</t>
  </si>
  <si>
    <t>Мероприятие 4.5.3 Обеспечение выплат ежемесячного денежного вознаграждения за классное руководство педагогическим работникам общеобразовательных организаций</t>
  </si>
  <si>
    <t>Мероприятие 4.5.4 Организация бесплатного горячего питания обучающихся, получающих начальное общее образование в образовательных организациях</t>
  </si>
  <si>
    <t xml:space="preserve">Целевой индикатор и показатель </t>
  </si>
  <si>
    <t>Наименование, единица измерения</t>
  </si>
  <si>
    <t>Значение</t>
  </si>
  <si>
    <t>Доля обучающихся по основным образовательным программам начального общего, основного общего и среднего общего образования, участвующих в олимпиадах и конкурсах различного уровня, %</t>
  </si>
  <si>
    <t xml:space="preserve">Количество детей, охваченных отдыхом в каникулярное время, чел.
Количество детей, находящихся в трудной жизненной ситуации, охваченных отдыхом в каникулярное время, чел.
</t>
  </si>
  <si>
    <t>Уровень удовлетворенности населения качеством дошкольного образования от общего числа опрошенных родителей, дети которых посещают детские дошкольные организации, %</t>
  </si>
  <si>
    <t>Уровень соблюдения установленных сроков утверждения Комплексного плана действий по реализации Программы и внесения в него изменений, %</t>
  </si>
  <si>
    <t>Руководитель Управления образования</t>
  </si>
  <si>
    <t>Ю.А. Орлов</t>
  </si>
  <si>
    <t>О.В. Иванова</t>
  </si>
  <si>
    <t>О.М. Бабенко</t>
  </si>
  <si>
    <t>Ответственный исполнитель</t>
  </si>
  <si>
    <t>Ожидаемый непосредственный результат (краткое описание)</t>
  </si>
  <si>
    <t>Задача 1. Создание условий для раннего развития детей</t>
  </si>
  <si>
    <t>Проектные мероприятия</t>
  </si>
  <si>
    <t>Процессные мероприятия</t>
  </si>
  <si>
    <t>Задача 3. Создание современных условий в образовательных организациях в соответствии с требованиями законодательства</t>
  </si>
  <si>
    <t>Задача 1. Организация отдыха детей</t>
  </si>
  <si>
    <t>Задача 2. Организация трудоустройства детей в каникулярное время</t>
  </si>
  <si>
    <t>Задача 1. Создание условий для реализации потенциала молодежи в социально-экономической сфере</t>
  </si>
  <si>
    <t>Задача 2. Создание условий для развития гражданско-патриотического воспитания граждан</t>
  </si>
  <si>
    <t>Задача 2. Обеспечение управления реализацией мероприятий Программы на муниципальном уровне</t>
  </si>
  <si>
    <t>Задача 2. Создание условий для повышения качества реализации образовательных программ</t>
  </si>
  <si>
    <t>Доля детей в возрасте от 1 до 6 лет, получающих дошкольное образование и (или) содержание в муниципальных образовательных организациях в общей численности детей в возрасте 1-6 лет, %</t>
  </si>
  <si>
    <t>Созданы условия для детей в возрасте до трех лет в дошкольных образовательных организациях и обеспечен 100% охват дошкольным образованием детей в возрасте от 1 до 6 лет</t>
  </si>
  <si>
    <t>Оказаны услуги психолого-педагогической, методической и консультативной помощи родителям (законным представителям) детей.</t>
  </si>
  <si>
    <t>Повышено качество образования, выраженное в получении документа об уровне образования всеми  выпускниками 11 (12) классов муниципальных общеобразовательных организаций</t>
  </si>
  <si>
    <t>Увеличение числа обучающихся, участников мероприятий различных уровней, Всероссийских проектов</t>
  </si>
  <si>
    <t xml:space="preserve">Увеличение количества обучающихся, принимающих участие в муниципальных, республиканских, всероссийских олимпиадах, конкурсах, конференциях, соревнованиях, фестивалях.    
Популяризация видов спорта, привлечение учащихся к занятиям физической культурой и спортом. 
Обеспечение занятости обучающихся во внеурочное время.
Развитие творческих способностей обучающихся
</t>
  </si>
  <si>
    <t>Повышение профессионального мастерства педагогических работников</t>
  </si>
  <si>
    <t>Уменьшение физического износа и разрушение зданий (помещений)  образовательных организаций. Соблюдение требований санитарных норм и правил образовательными организациями и муниципальным учреждением</t>
  </si>
  <si>
    <t xml:space="preserve">Повышение качества предоставляемых услуг.
Повышение уровня удовлетворенности населения качеством образования
</t>
  </si>
  <si>
    <t xml:space="preserve">Повышение качества предоставляемых услуг </t>
  </si>
  <si>
    <t>Обеспечение охвата детей отдыхом, в том числе находящихся в трудной жизненной ситуации, не ниже показателей предшествующего периода</t>
  </si>
  <si>
    <t>Обеспечение трудовой занятости детей в возрасте от 14 до 18 лет, не ниже показателей предшествующего периода</t>
  </si>
  <si>
    <t>Увеличение числа детей и молодежи, участвующей в добровольческой деятельности, в деятельности общественных объединений</t>
  </si>
  <si>
    <t>Удовлетворение потребности населения в получении дошкольного образования</t>
  </si>
  <si>
    <t>Создание качественных условий образовательной деятельности</t>
  </si>
  <si>
    <t>Создание качественных условий для реализации молодёжной политики</t>
  </si>
  <si>
    <t>Обеспечение выполнения задач подпрограммы, достижение целевых показателей</t>
  </si>
  <si>
    <t>Обеспечение выполнения задач подпрограммы, достижение целевых  показателей</t>
  </si>
  <si>
    <t>Основное мероприятие  4.2 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</si>
  <si>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Увеличение числа учащихся, участников мероприятий патриотической  направленности различных уровней</t>
  </si>
  <si>
    <t>Главный бухгалтер</t>
  </si>
  <si>
    <t xml:space="preserve">Доля выпускников муниципальных общеобразовательных организаций, не получивших аттестат о среднем общем образовании, в общей численности выпускников муниципальных общеобразовательных  организаций, %
</t>
  </si>
  <si>
    <t>В образовательных организациях проведен текущий ремонт и обустройство прилегающих территорий</t>
  </si>
  <si>
    <t xml:space="preserve">В образовательных организациях обеспечен доступ к сети интернет </t>
  </si>
  <si>
    <t>Организация и проведение муниципальных мероприятий, направленных на развитие добровольчества, пропаганды семейных ценностей, ЗОЖ, развитие творческого потенциала молодежи</t>
  </si>
  <si>
    <t>Участие в республиканских и российских мероприятиях, направленных на развитие молодежи</t>
  </si>
  <si>
    <t>Увеличение количества социальных инициатив молодежи</t>
  </si>
  <si>
    <t>Проведение муниципальных мероприятий патриотической направленности</t>
  </si>
  <si>
    <t>Участие в республиканских, межрегиональных, всероссийских мероприятиях патриотической направленности</t>
  </si>
  <si>
    <t>Проведение муниципальных мероприятий, направленных на формирование системы профилактики экстремизма и терроризма, предупреждения межнациональных (межэтнических) конфликтов</t>
  </si>
  <si>
    <t xml:space="preserve">Обеспечение присмотра и ухода за детьми  </t>
  </si>
  <si>
    <t>Осуществление бесплатного питания льготной категории  детей, посещающих образовательные организации, реализующие образовательную программу дошкольного образования</t>
  </si>
  <si>
    <t>Обеспечение осуществления общего образования</t>
  </si>
  <si>
    <t xml:space="preserve">Организация питания обучающихся льготной категории и воспитанников пришкольных интернатов </t>
  </si>
  <si>
    <t>Обеспечение выплат ежемесячного денежного вознаграждения за классное руководство педагогическим работникам общеобразовательных организаций</t>
  </si>
  <si>
    <t>Организация бесплатного горячего питания обучающихся, получающих начальное общее образование в образовательных организациях</t>
  </si>
  <si>
    <t>Обеспечение предоставления дополнительного  образования</t>
  </si>
  <si>
    <t>Обеспечение персонифицированного финансирования дополнительного образования детей</t>
  </si>
  <si>
    <t>Ю.А. Орлов, Руководитель Управления образования администрации округа «Усинск»</t>
  </si>
  <si>
    <t>Мероприятие 2.1.1  Организация отдыха детей в загородных лагерях за пределами муниципального округа «Усинск» Республики Коми</t>
  </si>
  <si>
    <t>Мероприятие 2.1.2  Организация отдыха детей на территории муниципального округа «Усинск» Республики Коми</t>
  </si>
  <si>
    <t>Основное мероприятие 4.3 Реализация муниципальными дошкольными и муниципальными общеобразовательными организациями в Республике Коми образовательных программ</t>
  </si>
  <si>
    <t xml:space="preserve">Основное мероприятие  4.9 Функционирование аппарата Управления образования администрации округа «Усинск» </t>
  </si>
  <si>
    <t>Основное мероприятие 3.1
Реализация отдельных мероприятий регионального проекта «Социальная активность» и регионального проекта «Развитие системы поддержки молодежи («Молодежь России»)»</t>
  </si>
  <si>
    <t>Первый заместитель главы администрации муниципального округа "Усинск" Республики Коми</t>
  </si>
  <si>
    <t>Доля молодежи в возрасте от 14 до 35 лет, участвующей в мероприятиях патриотической направленности, в общем количестве молодежи муниципального округа «Усинск» Республики Коми, %</t>
  </si>
  <si>
    <t>Организация отдыха детей в загородных лагерях за пределами муниципального округа «Усинск» Республики Коми</t>
  </si>
  <si>
    <t>Организация отдыха детей на территории муниципального округа «Усинск» Республики Коми</t>
  </si>
  <si>
    <t>3.3</t>
  </si>
  <si>
    <t>В муниципальных общеобразовательных организациях проведены мероприятия по обеспечению деятельности советников директора по воспитанию и взаимодействию с детскими общественными объединениями</t>
  </si>
  <si>
    <t>Ю.А. Орлов, Руководитель Управления образования администрации округа «Усинск»;                  О.В. Иванова, Руководитель Управления культуры и национальной политики администрации округа «Усинск»; ТА. Новоселов, Руководитель Управления физической культуры и спорта администрации округа «Усинск»</t>
  </si>
  <si>
    <t>Ю.А. Орлов, Руководитель Управления образования администрации округа «Усинск»;                  О.В. Иванова, Руководитель Управления культуры и национальной политики администрации округа «Усинск»; Т.А. Новоселов, Руководитель Управления физической культуры и спорта администрации округа «Усинск»</t>
  </si>
  <si>
    <t>Т.А. Новоселов</t>
  </si>
  <si>
    <t>Контрольное  событие № 2.  Обеспечены местами в ДОО 100%  детей в возрасте до 3-х лет от  общей численности  детей, поставленных  на учет для предоставления места в ДОО</t>
  </si>
  <si>
    <t xml:space="preserve">Доля молодежи, задействованной в мероприятиях по вовлечению в творческую деятельность, от общего числа молодежи в муниципального округа «Усинск» Республики Коми», %
</t>
  </si>
  <si>
    <t xml:space="preserve">Доля образовательных организаций, отвечающих требованиям антитеррористической защищенности,%       </t>
  </si>
  <si>
    <t xml:space="preserve">Доля  образовательных  организаций,  оснащенных  современными средствами пожарной автоматики,%  </t>
  </si>
  <si>
    <t>Количество объектов (территорий) муниципальных образовательных организаций, на которых выполнены мероприятия по обеспечению комплексной безопасности,ед.</t>
  </si>
  <si>
    <t>Количество образовательных организаций, отвечающих требованиям безопасности обучающихся, воспитанников и работников образовательных организаций во время учебной деятельности,ед.</t>
  </si>
  <si>
    <t>Количество объектов муниципальных образовательных организаций, на которых проведены капитальные и/или текущих ремонты, приобретено оборудование для пищеблоков в целях их приведения в соответствие с санитарно-эпидемиологическими требованиями (правилами), ед.</t>
  </si>
  <si>
    <t xml:space="preserve">Доля образовательных организаций, отвечающих требованиям пожарной и санитарно-эпидемиологической безопасности обучающихся, воспитанников и работников образовательных организаций во время учебной деятельности,%
</t>
  </si>
  <si>
    <t>Доля молодежи в возрасте от 14 до 35 лет, участвующей в программах по развитию инновационного и научного творческого потенциала молодежи, в общем количестве молодежи муниципального округа «Усинск» Республики Коми., %</t>
  </si>
  <si>
    <t>Доля граждан вовлеченных в добровольческую деятельность на территории  муниципального округа «Усинск» Республики Коми, %</t>
  </si>
  <si>
    <t xml:space="preserve">Численность обучающихся, вовлеченных в деятельность общественных объединений на базе образовательных организаций общего образования, среднего и высшего профессионального образования накопительным итогом, чел.                                                                                                                                               </t>
  </si>
  <si>
    <t xml:space="preserve">Доля молодежи, задействованной в мероприятиях по вовлечению в творческую деятельность, от общего числа молодежи в муниципальном округе «Усинск» Республики Коми, %
                                                                                                                                    </t>
  </si>
  <si>
    <t xml:space="preserve">Количество услуг психолого-педагогической, методической и консультативной помощи родителям (законным представителям) детей, в том числе с привлечением некоммерческих организаций, ед.
</t>
  </si>
  <si>
    <t xml:space="preserve">Доля граждан, положительно оценивших качество психолого-педагогической, методической и консультативной помощи, от общего числа обратившихся за получением помощи, %
</t>
  </si>
  <si>
    <t xml:space="preserve">Доля детей в возрасте от 1 до 6 лет, получающих дошкольное образование и (или) содержание в муниципальных образовательных организациях в общей численности детей в возрасте 1-6 лет, %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</si>
  <si>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Охват детей в возрасте до трех лет, получа-ющих дошкольное образование в муници-пальных организациях, осуществляющих образовательную деятельность по образовательным программам дошкольного образования и присмотр и уход, в общей численности детей в возрасте до трех лет, %</t>
  </si>
  <si>
    <t xml:space="preserve">Число участников открытых онлайн-уроков, реализуемых с учетом опыта цикла открытых уроков «Проектория»  или иных аналогичных по возможностям, функциям и результатам проектах, направленных на раннюю профориентацию, % детей школьного возраста.
</t>
  </si>
  <si>
    <t xml:space="preserve">Число детей, получивших рекомендации по построению индивидуального учебного плана в соответствии с выбранными профессиональными компетенциями (профессиональными областями деятельности) с учетом реализации проекта «Билет в будущее», нарастающим итогом, чел.
</t>
  </si>
  <si>
    <t xml:space="preserve">Число педагогических работников, ежегодно проходящих обучение по программам дополнительного профессионального образования, программам повышения квалификации, чел.
</t>
  </si>
  <si>
    <t xml:space="preserve">Число педагогических работников, охваченных проведением профессиональных конкурсов, в целях предоставления возможностей для профессионального и карьерного роста, чел.
</t>
  </si>
  <si>
    <t xml:space="preserve">Доля муниципальных общеобразовательных организаций, соответствующих современным требованиям обучения, в общем количестве муниципальных образовательных организаций, %. 
</t>
  </si>
  <si>
    <t xml:space="preserve">Доля обучающихся в муниципальных общеобразовательных организациях, занимающихся в одну смену, в общей численности обучающихся в муниципальных общеобразовательных организаций, %
</t>
  </si>
  <si>
    <t xml:space="preserve">Количество реализованных проектных предложений в год, ед.
</t>
  </si>
  <si>
    <t xml:space="preserve">Количество детей в возрасте от 14 до 18 лет, трудоустроенных в каникулярное время, чел.                                                                                                             </t>
  </si>
  <si>
    <t xml:space="preserve">Количество детей, охваченных отдыхом в каникулярное время, чел.                                     
</t>
  </si>
  <si>
    <t>Количество детей, находящихся в трудной жизненной ситуации, охваченных отдыхом в каникулярное время, чел.</t>
  </si>
  <si>
    <t xml:space="preserve">Доля молодежи в возрасте от 14 до 35 лет, участвующей в мероприятиях патриотической направленности, в общем количестве молодежи муниципального округа «Усинск» Республики Коми, %                                             </t>
  </si>
  <si>
    <t>Количество муниципальных общеобразовательных организаций, в которых проведены мероприятия по обеспечению деятельности советников директора по воспитанию и взаимодействию с детскими общественными объединениями,  ед,</t>
  </si>
  <si>
    <t>не более 40</t>
  </si>
  <si>
    <t>Доля выполненных мероприятий в общем количестве мероприятий, утвержденных Планом мероприятий по оптимизации бюджетных расходов в сфере образования (в части муниципальных дошкольных и муниципальных общеобразовательных организаций), %</t>
  </si>
  <si>
    <t>Доля расходов на оплату труда административно-управленческого и вспомогательного персонала в общем фонде оплаты труда муниципальных дошкольных и муниципальных общеобразовательных организаций в Республике Коми, %</t>
  </si>
  <si>
    <t>Целевой показатель заработной платы педагогических работников общеобразовательных организаций, руб.</t>
  </si>
  <si>
    <t>Целевой показатель заработной платы педагогических работников дошкольных образовательных организаций, руб.</t>
  </si>
  <si>
    <t xml:space="preserve">Уровень удовлетворенности населения качеством дошкольного образования от общего числа опрошенных родителей, дети которых посещают детские дошкольные организации, %
</t>
  </si>
  <si>
    <t xml:space="preserve">Уровень удовлетворенности населения качеством
общего образования от общего числа опрошенных  родителей, дети которых посещают общеобразовательные организации, %      </t>
  </si>
  <si>
    <t xml:space="preserve">Доля обучающихся 1 - 4 классов в муниципальных образовательных организациях в муниципальном образовании, охваченных питанием, от общего количества обучающихся 1 - 4 классов в образовательных организациях в муниципальном образовании, %
</t>
  </si>
  <si>
    <t xml:space="preserve">Доля обучающихся 1-11 классов, охваченных горячим питанием, от общего количества обучающихся;%
</t>
  </si>
  <si>
    <t>Доля выполненных мероприятий в общем количестве мероприятий, утвержденных Планом мероприятий по оптимизации бюджетных расходов в сфере образования (в части муниципальных учреждений дополнительного образования детей), %</t>
  </si>
  <si>
    <t xml:space="preserve">Среднемесячная заработная плата педагогических работников муниципальных учреждений дополнительного образования в муниципальном образовании, руб.                                                                                                                               </t>
  </si>
  <si>
    <t xml:space="preserve">Доля расходов на оплату труда административно-управленческого и вспомогательного персонала в фонде оплаты труда муниципальных учреждений дополнительного образования детей, %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</si>
  <si>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не менее 7</t>
  </si>
  <si>
    <t xml:space="preserve">Уровень удовлетворенности населения качеством
дополнительного образования от общего числа опрошенных  родителей, дети которых посещают объединения дополнительного образования, %
</t>
  </si>
  <si>
    <t>Доля детей в возрасте от 5 до 18 лет, обучающихся по дополнительным общеразвивающих программам за счет социального сертификата на получение муниципальной услуги в социальной сфере, %</t>
  </si>
  <si>
    <t xml:space="preserve">"________________"    2025 года </t>
  </si>
  <si>
    <t>(с 01.01.2025)</t>
  </si>
  <si>
    <t>Комплексный план действий по реализации муниципальной программы "Развитие образования"  на 2025 год</t>
  </si>
  <si>
    <t>График реализации на очередной финансовый год (2025 год), квартал</t>
  </si>
  <si>
    <t>«___» ______________ 2025 года</t>
  </si>
  <si>
    <t>Мероприятие 1.8.3                                                                                                     Реализация пилотного проекта "Школьное кафе"</t>
  </si>
  <si>
    <t>В образовательных организациях реализован пилотный проект "Школьное кафе"</t>
  </si>
  <si>
    <t>Мероприятие 3.2.1                                                                                                                  Проведение муниципальных мероприятий патриотической направленности, в т.ч. для молодежи допризывного и призывного возраста</t>
  </si>
  <si>
    <t xml:space="preserve">Основное мероприятие 3.3                                                                                                    Реализация отдельных мероприятий регионального проекта «Патриотическое воспитание граждан Российской Федерации»
</t>
  </si>
  <si>
    <t xml:space="preserve">Мероприятие 4.1.1                                                                                                                  Обеспечение присмотра и ухода за детьми                   </t>
  </si>
  <si>
    <t>Мероприятие 4.1.2                                                                                                                 Осуществление бесплатного питания льготной категории  детей, посещающих образовательные организации, реализующие образовательную программу дошкольного образования</t>
  </si>
  <si>
    <t>4.5.5</t>
  </si>
  <si>
    <t>Мероприятие 4.5.5 Ежемесячное денежное вознаграждение советникам директоров по воспитанию и взаимодействию с детскими общественными объединениями общеобразовательных организаций и профессиональных образовательных организаций</t>
  </si>
  <si>
    <t>Доля педагогических работников образовательных организаций, получивших ежемесячное денежное вознаграждение за классное руководство (из расчета 10 тыс.
рублей в месяц с учетом страховых взносов в государственные внебюджетные фонды, а также
районных коэффициентов и процентных
надбавок в общей численности педагогических работников такой категории), %</t>
  </si>
  <si>
    <t>Мероприятие 4.7.1                                                                                                                  Обеспечение предоставления дополнительного  образования</t>
  </si>
  <si>
    <t>Основное мероприятие  4.8                                                                                                 Обеспечение деятельности МБУ «Молодежный центр»</t>
  </si>
  <si>
    <t xml:space="preserve">Количество предоставленных выплат ежемесячного денежного вознаграждения советникам директоров, в общем количестве запланированных выплат, ед.                              </t>
  </si>
  <si>
    <t>Количество педагогических работников общеобразовательных организаций, получивших вознаграждение за классное руководство, в общей численности педагогических работников такой категории, чел.</t>
  </si>
  <si>
    <t xml:space="preserve">Количество обучающихся, получающих начальное общее образование  в муниципальных образовательных
организациях, обеспеченных бесплатным горячим питанием, чел.
</t>
  </si>
  <si>
    <t>Количество реализованных пилотных проектов «Школьное кафе», ед.</t>
  </si>
  <si>
    <t>Количество реализованных мероприятий, возникших при выполнении полномочий по решению вопросов местного значения, направленных на исполнение наказов избирателей, ед.</t>
  </si>
  <si>
    <t>2788                                                     400</t>
  </si>
  <si>
    <t xml:space="preserve">Количество реализованных народных проектов в сфере образования, прошедших отбор в рамках проекта «Народный бюджет», ед.                                                                                                          </t>
  </si>
  <si>
    <t>Контрольное  событие № 1.Оказано услуг психолого-педагогической, методической и консультативной помощи родителям не менее 600</t>
  </si>
  <si>
    <t>1.7.1</t>
  </si>
  <si>
    <t>1.7.2</t>
  </si>
  <si>
    <t>1.7.3</t>
  </si>
  <si>
    <t xml:space="preserve">Контрольное событие № 3. 100% общеобразовательных организаций примут участие во Всероссийском проекте "Билет в будущее" </t>
  </si>
  <si>
    <t>Контрольное  событие № 4.  Доля выпускников муниципальных общеобразовательных организаций, не получивших аттестат о среднем общем образовании составит  0,3 (не более 1 человека)</t>
  </si>
  <si>
    <t>Контрольное событие № 5. 100% выполнение мероприятий, включенных в План работы муниципального ресурсного центра по работе с одаренными детьми</t>
  </si>
  <si>
    <t>Контрольное  событие № 6. Организация и проведение муниципального профессионального конкурса педагогического мастерства "Педагог года". Обеспечение участия педагогов в республиканских профессиональных конкурсах не менее 3 человек ежегодно</t>
  </si>
  <si>
    <t>Контрольное  событие № 7.  Все общеобразовательные организации  (100%)  ежегодно будут обеспечены современными условиями обучения</t>
  </si>
  <si>
    <t>Контрольное  событие № 8.  Все общеобразовательные организации  (100%)  ежегодно будут обеспечены доступом к сети интернет</t>
  </si>
  <si>
    <t>Контрольное событие № 10. Оказание услуг физической охраны объекта, обеспечение внутриобъектового и пропускного режимов</t>
  </si>
  <si>
    <t>Контрольное событие № 11 Проведение текущих ремонтов, приобретение оборудования для пищеблоков в целях их приведения в соответствие с санитарно-эпидемиологическими требованиями</t>
  </si>
  <si>
    <t>Контрольное событие № 12. Выполнение мероприятий по обеспечению комплексной безопасности</t>
  </si>
  <si>
    <t>Контрольное событие № 13.  Реализовано не менее одного проекта народного бюджета, прошедшего отбор</t>
  </si>
  <si>
    <t>Контрольное  событие № 16.
Количество молодежи, участвующей в добровольческой деятельности составит не менее 2737 человек</t>
  </si>
  <si>
    <t>Контрольное  событие № 17. Муниципальный план мероприятий патриотического воспитания граждан на территории муниципального образования городского округа  «Усинск» реализован в полном объеме.</t>
  </si>
  <si>
    <t>Контрольное  событие № 18. Обеспечение деятельности советников директора по  воспитанию и взаимодействию с детскими общественными объединениями в общеобразовательных организациях</t>
  </si>
  <si>
    <t>Контрольное  событие № 19. Ежегодное выполнение муниципального задания на оказание муниципальных услуг по присмотру и уходу за детьми на территории муниципального образования  "Усинск" в полном объёме</t>
  </si>
  <si>
    <t>Контрольное  событие № 20. Обеспечение бесплатным питанием льготной категории  детей, посещающих образовательные организации, реализующие образовательную программу дошкольного образования</t>
  </si>
  <si>
    <t>Контрольное  событие № 21. 100% обеспечение выплаты начисленной компенсации всем родителям (законным представителям) в целях материальной поддержки воспитания детей, посещающих муниципальные дошкольные образовательные организации по итогам года</t>
  </si>
  <si>
    <t>Контрольное  событие № 22. Выполнение мониторингов, майских указов Президента РФ, достижение показателя среднемесячной заработной платы  согласно постановлению № 1353 от 27.06.2013 г.</t>
  </si>
  <si>
    <t xml:space="preserve">Контрольное  событие № 23. Охват горячим питанием учащихся 1-4 классов в образовательных организациях составит 100% .  Количество детей, обучающихся в 1 - 4 классах в муниципальных образовательных организациях, реализующих образовательную программу начального общего образования в муниципальном образовании, охваченных питанием </t>
  </si>
  <si>
    <t>Контрольное  событие № 24. Ежегодное выполнение муниципального задания на оказание муниципальных услуг по предоставлению общего образования на территории муниципального образования  "Усинск" в полном объёме</t>
  </si>
  <si>
    <t xml:space="preserve">Контрольное  событие № 25. Обеспечение бесплатным питанием обучающихся льготной категории и воспитанников пришкольных интернатов </t>
  </si>
  <si>
    <t>Контрольное  событие № 26. Обеспечение выплат ежемесячного денежного вознаграждения за классное руководство педагогическим работникам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в полном объёме</t>
  </si>
  <si>
    <t>Контрольное  событие № 27 Обеспечение бесплатным горячимм питанием обучающихся, получающих начальное общее образование в образовательных организациях в полном объёме</t>
  </si>
  <si>
    <t>Контрольное  событие № 28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общеобразовательных организаций и профессиональных образовательных организаций</t>
  </si>
  <si>
    <t xml:space="preserve">Контрольное событие № 29.  Выполнение мониторингов, майских указов Президента РФ, достижение показателя среднемесячной заработной платы  согласно постановлению № 1353 от 27.06.2013 г.              </t>
  </si>
  <si>
    <t xml:space="preserve">Контрольное событие № 30 Доведение размеров оплаты труда работников муниципальных учреждений в сфере образования до МРОТ              </t>
  </si>
  <si>
    <t>Контрольное  событие № 31. Ежегодное выполнение муниципального задания на оказание муниципальных услуг по реализации дополнительных общеразвивающих программ и работ дополнительного  образования на территории муниципального образования  "Усинск" в полном объёме</t>
  </si>
  <si>
    <t>Контрольное  событие № 32. Обеспечение персонифицированного финансирования дополнительного образования детей. К 2027 г. не менее  7 % детей в возрасте от 5 до 18 лет будут использовать сертификаты дополнительного образования в статусе сертификатов персонифицированного финансирования</t>
  </si>
  <si>
    <t>Контрольное  событие № 33. Ежегодное выполнение муниципального задания на оказание работ в МБУ «Молодежный центр» в полном объёме</t>
  </si>
  <si>
    <t>Контрольное  событие № 34. Выплата заработной платы специалистам, согласно Положению по оплате труда специалистов общего обеспечения  деятельности администрации, территориальных органов, самостоятельных функциональных органов администрации муниципального округа «Усинск» Республики Коми в установленные сроки</t>
  </si>
  <si>
    <t xml:space="preserve">Контрольное  событие № 35. Обеспечение бесперебойной деятельности Управления образования    </t>
  </si>
  <si>
    <t>Контрольное  событие № 36. Ежегодно 100% выполнение обязательств по выплате проезда к месту использования отпуска и обратно и выплатам, связанных с переездом на новое место жительство</t>
  </si>
  <si>
    <t>Контрольное  событие № 9.  Количество образовательных организаций,  реализующих пилотный проект "Школьное кафе" не менее 3</t>
  </si>
  <si>
    <t>Контрольное событие № 14. Обеспечение охвата детей отдыхом, в том числе находящихся в трудной жизненной ситуации, не менее 2 788 человек</t>
  </si>
  <si>
    <t>Контрольное  событие № 15. Обеспечение трудовой занятости детей в возрасте от 14 до 18 лет не пменее 146 человек</t>
  </si>
  <si>
    <r>
      <rPr>
        <sz val="10"/>
        <rFont val="Times New Roman"/>
        <family val="1"/>
        <charset val="204"/>
      </rPr>
      <t xml:space="preserve">Доля детей в возрасте 5-18 лет, получающих дополнительное образование в организациях различной организационно-правовой формы и формы собственности, в общей численности детей этой возрастной группы, %
</t>
    </r>
    <r>
      <rPr>
        <sz val="10"/>
        <color rgb="FFFF0000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</si>
</sst>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72">
    <xf numFmtId="0" fontId="0" fillId="0" borderId="0" xfId="0"/>
    <xf numFmtId="0" fontId="3" fillId="0" borderId="0" xfId="0" applyFont="1" applyFill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/>
    </xf>
    <xf numFmtId="0" fontId="3" fillId="0" borderId="0" xfId="1" applyFont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Fill="1"/>
    <xf numFmtId="49" fontId="3" fillId="0" borderId="0" xfId="1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/>
    </xf>
    <xf numFmtId="164" fontId="3" fillId="0" borderId="0" xfId="0" applyNumberFormat="1" applyFont="1" applyFill="1" applyAlignment="1">
      <alignment vertical="top"/>
    </xf>
    <xf numFmtId="164" fontId="3" fillId="4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 vertical="top"/>
    </xf>
    <xf numFmtId="0" fontId="3" fillId="0" borderId="0" xfId="0" applyNumberFormat="1" applyFont="1" applyFill="1" applyAlignment="1">
      <alignment vertical="top"/>
    </xf>
    <xf numFmtId="49" fontId="3" fillId="0" borderId="0" xfId="0" applyNumberFormat="1" applyFont="1" applyFill="1" applyAlignment="1">
      <alignment horizontal="center" vertical="top"/>
    </xf>
    <xf numFmtId="49" fontId="4" fillId="3" borderId="7" xfId="0" applyNumberFormat="1" applyFont="1" applyFill="1" applyBorder="1" applyAlignment="1">
      <alignment horizontal="center" vertical="top"/>
    </xf>
    <xf numFmtId="49" fontId="3" fillId="4" borderId="7" xfId="0" applyNumberFormat="1" applyFont="1" applyFill="1" applyBorder="1" applyAlignment="1">
      <alignment horizontal="center" vertical="top"/>
    </xf>
    <xf numFmtId="49" fontId="4" fillId="3" borderId="9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Alignment="1">
      <alignment vertical="top"/>
    </xf>
    <xf numFmtId="49" fontId="3" fillId="0" borderId="0" xfId="1" applyNumberFormat="1" applyFont="1" applyAlignment="1"/>
    <xf numFmtId="0" fontId="3" fillId="0" borderId="0" xfId="1" applyFont="1" applyAlignment="1"/>
    <xf numFmtId="49" fontId="6" fillId="0" borderId="0" xfId="1" applyNumberFormat="1" applyFont="1" applyAlignment="1"/>
    <xf numFmtId="49" fontId="6" fillId="0" borderId="0" xfId="1" applyNumberFormat="1" applyFont="1" applyAlignment="1">
      <alignment horizontal="left"/>
    </xf>
    <xf numFmtId="49" fontId="3" fillId="0" borderId="0" xfId="0" applyNumberFormat="1" applyFont="1" applyFill="1" applyAlignment="1">
      <alignment horizontal="left" vertical="top"/>
    </xf>
    <xf numFmtId="164" fontId="3" fillId="0" borderId="1" xfId="0" applyNumberFormat="1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/>
    </xf>
    <xf numFmtId="0" fontId="3" fillId="4" borderId="1" xfId="2" applyFont="1" applyFill="1" applyBorder="1" applyAlignment="1">
      <alignment horizontal="center" vertical="top" wrapText="1"/>
    </xf>
    <xf numFmtId="0" fontId="2" fillId="0" borderId="0" xfId="0" applyFont="1" applyFill="1" applyBorder="1" applyAlignment="1" applyProtection="1">
      <alignment vertical="center"/>
    </xf>
    <xf numFmtId="0" fontId="3" fillId="0" borderId="1" xfId="2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Fill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6" fillId="0" borderId="0" xfId="1" applyNumberFormat="1" applyFont="1" applyFill="1" applyAlignment="1">
      <alignment horizontal="center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164" fontId="3" fillId="0" borderId="0" xfId="0" applyNumberFormat="1" applyFont="1" applyFill="1" applyAlignment="1">
      <alignment horizontal="center" vertical="top" wrapText="1"/>
    </xf>
    <xf numFmtId="164" fontId="3" fillId="0" borderId="0" xfId="1" applyNumberFormat="1" applyFont="1" applyFill="1" applyAlignment="1">
      <alignment horizontal="center" vertical="top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1" applyFont="1" applyBorder="1" applyAlignment="1">
      <alignment horizontal="left"/>
    </xf>
    <xf numFmtId="164" fontId="3" fillId="4" borderId="8" xfId="0" applyNumberFormat="1" applyFont="1" applyFill="1" applyBorder="1" applyAlignment="1">
      <alignment horizontal="center" vertical="top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164" fontId="3" fillId="0" borderId="0" xfId="0" applyNumberFormat="1" applyFont="1" applyFill="1" applyAlignment="1">
      <alignment horizontal="right" vertical="top"/>
    </xf>
    <xf numFmtId="164" fontId="6" fillId="0" borderId="0" xfId="0" applyNumberFormat="1" applyFont="1" applyFill="1" applyAlignment="1">
      <alignment vertical="top"/>
    </xf>
    <xf numFmtId="164" fontId="6" fillId="0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6" fillId="0" borderId="0" xfId="1" applyNumberFormat="1" applyFont="1" applyFill="1" applyAlignment="1"/>
    <xf numFmtId="164" fontId="7" fillId="0" borderId="0" xfId="0" applyNumberFormat="1" applyFont="1" applyFill="1" applyAlignment="1">
      <alignment vertical="center"/>
    </xf>
    <xf numFmtId="0" fontId="6" fillId="4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top"/>
    </xf>
    <xf numFmtId="164" fontId="8" fillId="3" borderId="1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/>
    </xf>
    <xf numFmtId="49" fontId="4" fillId="3" borderId="1" xfId="0" applyNumberFormat="1" applyFont="1" applyFill="1" applyBorder="1" applyAlignment="1">
      <alignment horizontal="center" vertical="top" wrapText="1"/>
    </xf>
    <xf numFmtId="49" fontId="4" fillId="3" borderId="8" xfId="0" applyNumberFormat="1" applyFont="1" applyFill="1" applyBorder="1" applyAlignment="1">
      <alignment horizontal="center" vertical="top" wrapText="1"/>
    </xf>
    <xf numFmtId="164" fontId="8" fillId="3" borderId="1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/>
    </xf>
    <xf numFmtId="49" fontId="4" fillId="3" borderId="4" xfId="0" applyNumberFormat="1" applyFont="1" applyFill="1" applyBorder="1" applyAlignment="1">
      <alignment horizontal="center" vertical="top" wrapText="1"/>
    </xf>
    <xf numFmtId="49" fontId="4" fillId="3" borderId="10" xfId="0" applyNumberFormat="1" applyFont="1" applyFill="1" applyBorder="1" applyAlignment="1">
      <alignment horizontal="center" vertical="top" wrapText="1"/>
    </xf>
    <xf numFmtId="164" fontId="9" fillId="0" borderId="0" xfId="0" applyNumberFormat="1" applyFont="1" applyFill="1" applyAlignment="1">
      <alignment vertical="top"/>
    </xf>
    <xf numFmtId="3" fontId="3" fillId="0" borderId="8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3" fillId="0" borderId="2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vertical="top"/>
    </xf>
    <xf numFmtId="0" fontId="6" fillId="0" borderId="0" xfId="1" applyFont="1"/>
    <xf numFmtId="0" fontId="6" fillId="0" borderId="0" xfId="1" applyFont="1" applyAlignment="1">
      <alignment horizontal="left"/>
    </xf>
    <xf numFmtId="0" fontId="3" fillId="0" borderId="0" xfId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14" fontId="3" fillId="4" borderId="1" xfId="0" applyNumberFormat="1" applyFont="1" applyFill="1" applyBorder="1" applyAlignment="1">
      <alignment horizontal="center" vertical="top" wrapText="1"/>
    </xf>
    <xf numFmtId="0" fontId="3" fillId="0" borderId="8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Border="1" applyAlignment="1">
      <alignment horizontal="center" vertical="top" wrapText="1"/>
    </xf>
    <xf numFmtId="49" fontId="3" fillId="0" borderId="7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164" fontId="3" fillId="0" borderId="8" xfId="0" applyNumberFormat="1" applyFont="1" applyFill="1" applyBorder="1" applyAlignment="1">
      <alignment horizontal="center" vertical="top" wrapText="1"/>
    </xf>
    <xf numFmtId="0" fontId="3" fillId="0" borderId="19" xfId="2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 vertical="top" wrapText="1"/>
    </xf>
    <xf numFmtId="49" fontId="3" fillId="0" borderId="20" xfId="0" applyNumberFormat="1" applyFont="1" applyFill="1" applyBorder="1" applyAlignment="1">
      <alignment horizontal="center" vertical="top"/>
    </xf>
    <xf numFmtId="14" fontId="3" fillId="0" borderId="19" xfId="0" applyNumberFormat="1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/>
    </xf>
    <xf numFmtId="0" fontId="3" fillId="0" borderId="8" xfId="0" applyNumberFormat="1" applyFont="1" applyFill="1" applyBorder="1" applyAlignment="1">
      <alignment horizontal="center" vertical="top"/>
    </xf>
    <xf numFmtId="14" fontId="3" fillId="0" borderId="19" xfId="0" applyNumberFormat="1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center" vertical="top"/>
    </xf>
    <xf numFmtId="164" fontId="3" fillId="0" borderId="8" xfId="0" applyNumberFormat="1" applyFont="1" applyFill="1" applyBorder="1" applyAlignment="1">
      <alignment horizontal="center" vertical="top" wrapText="1"/>
    </xf>
    <xf numFmtId="164" fontId="6" fillId="0" borderId="19" xfId="0" applyNumberFormat="1" applyFont="1" applyFill="1" applyBorder="1" applyAlignment="1">
      <alignment horizontal="center" vertical="top" wrapText="1"/>
    </xf>
    <xf numFmtId="164" fontId="3" fillId="0" borderId="8" xfId="0" applyNumberFormat="1" applyFont="1" applyFill="1" applyBorder="1" applyAlignment="1">
      <alignment horizontal="center" vertical="top" wrapText="1"/>
    </xf>
    <xf numFmtId="164" fontId="3" fillId="0" borderId="8" xfId="0" applyNumberFormat="1" applyFont="1" applyFill="1" applyBorder="1" applyAlignment="1">
      <alignment horizontal="center" vertical="top" wrapText="1"/>
    </xf>
    <xf numFmtId="49" fontId="3" fillId="0" borderId="7" xfId="0" applyNumberFormat="1" applyFont="1" applyFill="1" applyBorder="1" applyAlignment="1">
      <alignment horizontal="center" vertical="top"/>
    </xf>
    <xf numFmtId="0" fontId="3" fillId="0" borderId="19" xfId="0" applyFont="1" applyFill="1" applyBorder="1" applyAlignment="1">
      <alignment horizontal="center" vertical="top"/>
    </xf>
    <xf numFmtId="49" fontId="3" fillId="0" borderId="20" xfId="0" applyNumberFormat="1" applyFont="1" applyFill="1" applyBorder="1" applyAlignment="1">
      <alignment horizontal="center" vertical="top"/>
    </xf>
    <xf numFmtId="0" fontId="4" fillId="0" borderId="19" xfId="0" applyFont="1" applyFill="1" applyBorder="1" applyAlignment="1">
      <alignment horizontal="left" vertical="top" wrapText="1"/>
    </xf>
    <xf numFmtId="0" fontId="3" fillId="0" borderId="19" xfId="2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 vertical="top" wrapText="1"/>
    </xf>
    <xf numFmtId="14" fontId="3" fillId="0" borderId="19" xfId="0" applyNumberFormat="1" applyFont="1" applyFill="1" applyBorder="1" applyAlignment="1">
      <alignment horizontal="center" vertical="top" wrapText="1"/>
    </xf>
    <xf numFmtId="164" fontId="6" fillId="0" borderId="19" xfId="0" applyNumberFormat="1" applyFont="1" applyFill="1" applyBorder="1" applyAlignment="1">
      <alignment horizontal="center" vertical="top" wrapText="1"/>
    </xf>
    <xf numFmtId="49" fontId="4" fillId="5" borderId="17" xfId="0" applyNumberFormat="1" applyFont="1" applyFill="1" applyBorder="1" applyAlignment="1">
      <alignment horizontal="left" vertical="top"/>
    </xf>
    <xf numFmtId="49" fontId="4" fillId="5" borderId="12" xfId="0" applyNumberFormat="1" applyFont="1" applyFill="1" applyBorder="1" applyAlignment="1">
      <alignment horizontal="left" vertical="top"/>
    </xf>
    <xf numFmtId="49" fontId="4" fillId="5" borderId="13" xfId="0" applyNumberFormat="1" applyFont="1" applyFill="1" applyBorder="1" applyAlignment="1">
      <alignment horizontal="left" vertical="top"/>
    </xf>
    <xf numFmtId="49" fontId="4" fillId="5" borderId="17" xfId="0" applyNumberFormat="1" applyFont="1" applyFill="1" applyBorder="1" applyAlignment="1">
      <alignment horizontal="center" vertical="top"/>
    </xf>
    <xf numFmtId="49" fontId="4" fillId="5" borderId="12" xfId="0" applyNumberFormat="1" applyFont="1" applyFill="1" applyBorder="1" applyAlignment="1">
      <alignment horizontal="center" vertical="top"/>
    </xf>
    <xf numFmtId="49" fontId="4" fillId="5" borderId="13" xfId="0" applyNumberFormat="1" applyFont="1" applyFill="1" applyBorder="1" applyAlignment="1">
      <alignment horizontal="center" vertical="top"/>
    </xf>
    <xf numFmtId="0" fontId="3" fillId="0" borderId="19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top"/>
    </xf>
    <xf numFmtId="49" fontId="3" fillId="0" borderId="20" xfId="0" applyNumberFormat="1" applyFont="1" applyFill="1" applyBorder="1" applyAlignment="1">
      <alignment horizontal="center" vertical="top"/>
    </xf>
    <xf numFmtId="49" fontId="3" fillId="0" borderId="22" xfId="0" applyNumberFormat="1" applyFont="1" applyFill="1" applyBorder="1" applyAlignment="1">
      <alignment horizontal="center" vertical="top"/>
    </xf>
    <xf numFmtId="0" fontId="4" fillId="0" borderId="19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3" fillId="0" borderId="19" xfId="2" applyFont="1" applyFill="1" applyBorder="1" applyAlignment="1">
      <alignment horizontal="center" vertical="top" wrapText="1"/>
    </xf>
    <xf numFmtId="0" fontId="3" fillId="0" borderId="14" xfId="2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14" fontId="3" fillId="0" borderId="19" xfId="0" applyNumberFormat="1" applyFont="1" applyFill="1" applyBorder="1" applyAlignment="1">
      <alignment horizontal="center" vertical="top" wrapText="1"/>
    </xf>
    <xf numFmtId="14" fontId="3" fillId="0" borderId="14" xfId="0" applyNumberFormat="1" applyFont="1" applyFill="1" applyBorder="1" applyAlignment="1">
      <alignment horizontal="center" vertical="top" wrapText="1"/>
    </xf>
    <xf numFmtId="164" fontId="6" fillId="0" borderId="19" xfId="0" applyNumberFormat="1" applyFont="1" applyFill="1" applyBorder="1" applyAlignment="1">
      <alignment horizontal="center" vertical="top" wrapText="1"/>
    </xf>
    <xf numFmtId="164" fontId="6" fillId="0" borderId="14" xfId="0" applyNumberFormat="1" applyFont="1" applyFill="1" applyBorder="1" applyAlignment="1">
      <alignment horizontal="center" vertical="top" wrapText="1"/>
    </xf>
    <xf numFmtId="164" fontId="11" fillId="0" borderId="19" xfId="0" applyNumberFormat="1" applyFont="1" applyFill="1" applyBorder="1" applyAlignment="1">
      <alignment horizontal="center" vertical="top" wrapText="1"/>
    </xf>
    <xf numFmtId="164" fontId="11" fillId="0" borderId="16" xfId="0" applyNumberFormat="1" applyFont="1" applyFill="1" applyBorder="1" applyAlignment="1">
      <alignment horizontal="center" vertical="top" wrapText="1"/>
    </xf>
    <xf numFmtId="164" fontId="11" fillId="0" borderId="14" xfId="0" applyNumberFormat="1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/>
    </xf>
    <xf numFmtId="14" fontId="3" fillId="0" borderId="16" xfId="0" applyNumberFormat="1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left" vertical="top" wrapText="1"/>
    </xf>
    <xf numFmtId="0" fontId="3" fillId="0" borderId="16" xfId="2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164" fontId="6" fillId="0" borderId="16" xfId="0" applyNumberFormat="1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49" fontId="3" fillId="0" borderId="18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49" fontId="3" fillId="0" borderId="5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>
      <alignment horizontal="center" vertical="top"/>
    </xf>
    <xf numFmtId="4" fontId="3" fillId="0" borderId="3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164" fontId="3" fillId="0" borderId="15" xfId="0" applyNumberFormat="1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center" vertical="top" wrapText="1"/>
    </xf>
    <xf numFmtId="164" fontId="3" fillId="0" borderId="6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164" fontId="3" fillId="0" borderId="8" xfId="0" applyNumberFormat="1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horizontal="center" vertical="top"/>
    </xf>
    <xf numFmtId="49" fontId="4" fillId="0" borderId="21" xfId="0" applyNumberFormat="1" applyFont="1" applyFill="1" applyBorder="1" applyAlignment="1">
      <alignment horizontal="center" vertical="top"/>
    </xf>
    <xf numFmtId="2" fontId="12" fillId="0" borderId="1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AN198"/>
  <sheetViews>
    <sheetView tabSelected="1" view="pageBreakPreview" topLeftCell="A14" zoomScale="80" zoomScaleNormal="90" zoomScaleSheetLayoutView="80" workbookViewId="0">
      <selection activeCell="P29" sqref="P29"/>
    </sheetView>
  </sheetViews>
  <sheetFormatPr defaultColWidth="9.140625" defaultRowHeight="15"/>
  <cols>
    <col min="1" max="1" width="10.42578125" style="20" bestFit="1" customWidth="1"/>
    <col min="2" max="2" width="71.42578125" style="1" customWidth="1"/>
    <col min="3" max="3" width="17.28515625" style="1" customWidth="1"/>
    <col min="4" max="4" width="32.85546875" style="76" customWidth="1"/>
    <col min="5" max="5" width="12" style="86" customWidth="1"/>
    <col min="6" max="6" width="15.42578125" style="1" customWidth="1"/>
    <col min="7" max="7" width="13.5703125" style="52" customWidth="1"/>
    <col min="8" max="11" width="6.28515625" style="1" customWidth="1"/>
    <col min="12" max="12" width="62.5703125" style="39" customWidth="1"/>
    <col min="13" max="13" width="15.28515625" style="43" customWidth="1"/>
    <col min="14" max="14" width="5.28515625" style="1" customWidth="1"/>
    <col min="15" max="25" width="9.140625" style="1" customWidth="1"/>
    <col min="26" max="26" width="9.5703125" style="1" bestFit="1" customWidth="1"/>
    <col min="27" max="27" width="12.85546875" style="1" customWidth="1"/>
    <col min="28" max="28" width="14" style="1" customWidth="1"/>
    <col min="29" max="16384" width="9.140625" style="1"/>
  </cols>
  <sheetData>
    <row r="1" spans="1:13" hidden="1">
      <c r="L1" s="36"/>
      <c r="M1" s="36"/>
    </row>
    <row r="2" spans="1:13" ht="22.5" customHeight="1">
      <c r="M2" s="51" t="s">
        <v>87</v>
      </c>
    </row>
    <row r="3" spans="1:13" ht="24.75" customHeight="1">
      <c r="M3" s="51" t="s">
        <v>174</v>
      </c>
    </row>
    <row r="4" spans="1:13">
      <c r="M4" s="51"/>
    </row>
    <row r="5" spans="1:13" ht="38.25" customHeight="1">
      <c r="M5" s="51" t="s">
        <v>10</v>
      </c>
    </row>
    <row r="6" spans="1:13" ht="27.75" customHeight="1">
      <c r="M6" s="51" t="s">
        <v>226</v>
      </c>
    </row>
    <row r="7" spans="1:13" ht="20.25" customHeight="1">
      <c r="L7" s="85" t="s">
        <v>88</v>
      </c>
      <c r="M7" s="16"/>
    </row>
    <row r="8" spans="1:13" ht="19.5" customHeight="1">
      <c r="A8" s="154" t="s">
        <v>228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</row>
    <row r="9" spans="1:13" ht="15.75" thickBot="1">
      <c r="A9" s="153" t="s">
        <v>227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</row>
    <row r="10" spans="1:13" ht="25.5" customHeight="1">
      <c r="A10" s="155" t="s">
        <v>14</v>
      </c>
      <c r="B10" s="157" t="s">
        <v>15</v>
      </c>
      <c r="C10" s="157" t="s">
        <v>118</v>
      </c>
      <c r="D10" s="157" t="s">
        <v>119</v>
      </c>
      <c r="E10" s="157" t="s">
        <v>16</v>
      </c>
      <c r="F10" s="157" t="s">
        <v>17</v>
      </c>
      <c r="G10" s="159" t="s">
        <v>18</v>
      </c>
      <c r="H10" s="162" t="s">
        <v>229</v>
      </c>
      <c r="I10" s="162"/>
      <c r="J10" s="162"/>
      <c r="K10" s="162"/>
      <c r="L10" s="164" t="s">
        <v>107</v>
      </c>
      <c r="M10" s="165"/>
    </row>
    <row r="11" spans="1:13" ht="24" customHeight="1">
      <c r="A11" s="156"/>
      <c r="B11" s="158"/>
      <c r="C11" s="158"/>
      <c r="D11" s="158"/>
      <c r="E11" s="158"/>
      <c r="F11" s="158"/>
      <c r="G11" s="160"/>
      <c r="H11" s="163"/>
      <c r="I11" s="163"/>
      <c r="J11" s="163"/>
      <c r="K11" s="163"/>
      <c r="L11" s="166"/>
      <c r="M11" s="167"/>
    </row>
    <row r="12" spans="1:13" ht="51" customHeight="1">
      <c r="A12" s="156"/>
      <c r="B12" s="158"/>
      <c r="C12" s="158"/>
      <c r="D12" s="158"/>
      <c r="E12" s="158"/>
      <c r="F12" s="158"/>
      <c r="G12" s="161"/>
      <c r="H12" s="50" t="s">
        <v>0</v>
      </c>
      <c r="I12" s="50" t="s">
        <v>1</v>
      </c>
      <c r="J12" s="50" t="s">
        <v>2</v>
      </c>
      <c r="K12" s="50" t="s">
        <v>3</v>
      </c>
      <c r="L12" s="92" t="s">
        <v>108</v>
      </c>
      <c r="M12" s="93" t="s">
        <v>109</v>
      </c>
    </row>
    <row r="13" spans="1:13" s="19" customFormat="1" ht="26.25" customHeight="1">
      <c r="A13" s="90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8">
        <v>7</v>
      </c>
      <c r="H13" s="18">
        <v>8</v>
      </c>
      <c r="I13" s="18">
        <v>9</v>
      </c>
      <c r="J13" s="18">
        <v>10</v>
      </c>
      <c r="K13" s="18">
        <v>11</v>
      </c>
      <c r="L13" s="18">
        <v>12</v>
      </c>
      <c r="M13" s="99">
        <v>13</v>
      </c>
    </row>
    <row r="14" spans="1:13" s="3" customFormat="1" ht="26.25" customHeight="1">
      <c r="A14" s="21">
        <v>1</v>
      </c>
      <c r="B14" s="150" t="s">
        <v>39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2"/>
    </row>
    <row r="15" spans="1:13" s="3" customFormat="1" ht="23.25" customHeight="1">
      <c r="A15" s="118" t="s">
        <v>120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20"/>
    </row>
    <row r="16" spans="1:13" s="3" customFormat="1" ht="23.25" customHeight="1">
      <c r="A16" s="115" t="s">
        <v>121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7"/>
    </row>
    <row r="17" spans="1:13" ht="47.25" customHeight="1">
      <c r="A17" s="123" t="s">
        <v>40</v>
      </c>
      <c r="B17" s="125" t="s">
        <v>20</v>
      </c>
      <c r="C17" s="127" t="s">
        <v>168</v>
      </c>
      <c r="D17" s="133" t="s">
        <v>132</v>
      </c>
      <c r="E17" s="131">
        <v>45658</v>
      </c>
      <c r="F17" s="131">
        <v>46022</v>
      </c>
      <c r="G17" s="133">
        <v>0</v>
      </c>
      <c r="H17" s="121" t="s">
        <v>30</v>
      </c>
      <c r="I17" s="121" t="s">
        <v>30</v>
      </c>
      <c r="J17" s="121" t="s">
        <v>30</v>
      </c>
      <c r="K17" s="148" t="s">
        <v>30</v>
      </c>
      <c r="L17" s="40" t="s">
        <v>195</v>
      </c>
      <c r="M17" s="70">
        <v>5200</v>
      </c>
    </row>
    <row r="18" spans="1:13" ht="51.75" customHeight="1">
      <c r="A18" s="124"/>
      <c r="B18" s="126"/>
      <c r="C18" s="128"/>
      <c r="D18" s="134"/>
      <c r="E18" s="132"/>
      <c r="F18" s="132"/>
      <c r="G18" s="134"/>
      <c r="H18" s="122"/>
      <c r="I18" s="122"/>
      <c r="J18" s="122"/>
      <c r="K18" s="168"/>
      <c r="L18" s="40" t="s">
        <v>196</v>
      </c>
      <c r="M18" s="93">
        <v>100</v>
      </c>
    </row>
    <row r="19" spans="1:13" ht="99" customHeight="1">
      <c r="A19" s="22"/>
      <c r="B19" s="48" t="s">
        <v>249</v>
      </c>
      <c r="C19" s="32" t="s">
        <v>168</v>
      </c>
      <c r="D19" s="57" t="s">
        <v>4</v>
      </c>
      <c r="E19" s="72" t="s">
        <v>4</v>
      </c>
      <c r="F19" s="87">
        <v>46022</v>
      </c>
      <c r="G19" s="54" t="s">
        <v>4</v>
      </c>
      <c r="H19" s="49" t="s">
        <v>30</v>
      </c>
      <c r="I19" s="49" t="s">
        <v>30</v>
      </c>
      <c r="J19" s="49" t="s">
        <v>30</v>
      </c>
      <c r="K19" s="49" t="s">
        <v>30</v>
      </c>
      <c r="L19" s="17" t="s">
        <v>4</v>
      </c>
      <c r="M19" s="47" t="s">
        <v>4</v>
      </c>
    </row>
    <row r="20" spans="1:13" s="3" customFormat="1" ht="23.25" customHeight="1">
      <c r="A20" s="115" t="s">
        <v>122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7"/>
    </row>
    <row r="21" spans="1:13" ht="44.25" customHeight="1">
      <c r="A21" s="123" t="s">
        <v>41</v>
      </c>
      <c r="B21" s="125" t="s">
        <v>19</v>
      </c>
      <c r="C21" s="127" t="s">
        <v>168</v>
      </c>
      <c r="D21" s="133" t="s">
        <v>131</v>
      </c>
      <c r="E21" s="131">
        <v>45658</v>
      </c>
      <c r="F21" s="131">
        <v>46022</v>
      </c>
      <c r="G21" s="133">
        <v>0</v>
      </c>
      <c r="H21" s="138" t="s">
        <v>30</v>
      </c>
      <c r="I21" s="138" t="s">
        <v>30</v>
      </c>
      <c r="J21" s="138" t="s">
        <v>30</v>
      </c>
      <c r="K21" s="138" t="s">
        <v>30</v>
      </c>
      <c r="L21" s="40" t="s">
        <v>197</v>
      </c>
      <c r="M21" s="106">
        <v>100</v>
      </c>
    </row>
    <row r="22" spans="1:13" ht="68.25" customHeight="1">
      <c r="A22" s="124"/>
      <c r="B22" s="126"/>
      <c r="C22" s="128"/>
      <c r="D22" s="134"/>
      <c r="E22" s="132"/>
      <c r="F22" s="132"/>
      <c r="G22" s="134"/>
      <c r="H22" s="140"/>
      <c r="I22" s="140"/>
      <c r="J22" s="140"/>
      <c r="K22" s="140"/>
      <c r="L22" s="40" t="s">
        <v>198</v>
      </c>
      <c r="M22" s="93">
        <v>45</v>
      </c>
    </row>
    <row r="23" spans="1:13" ht="102" customHeight="1">
      <c r="A23" s="22"/>
      <c r="B23" s="48" t="s">
        <v>183</v>
      </c>
      <c r="C23" s="32" t="s">
        <v>168</v>
      </c>
      <c r="D23" s="57" t="s">
        <v>4</v>
      </c>
      <c r="E23" s="72" t="s">
        <v>4</v>
      </c>
      <c r="F23" s="87">
        <v>46022</v>
      </c>
      <c r="G23" s="54" t="s">
        <v>4</v>
      </c>
      <c r="H23" s="49" t="s">
        <v>30</v>
      </c>
      <c r="I23" s="49" t="s">
        <v>30</v>
      </c>
      <c r="J23" s="49" t="s">
        <v>30</v>
      </c>
      <c r="K23" s="49" t="s">
        <v>30</v>
      </c>
      <c r="L23" s="17" t="s">
        <v>4</v>
      </c>
      <c r="M23" s="47" t="s">
        <v>4</v>
      </c>
    </row>
    <row r="24" spans="1:13" ht="23.25" customHeight="1">
      <c r="A24" s="118" t="s">
        <v>129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20"/>
    </row>
    <row r="25" spans="1:13" ht="24.75" customHeight="1">
      <c r="A25" s="115" t="s">
        <v>121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7"/>
    </row>
    <row r="26" spans="1:13" ht="136.5" customHeight="1">
      <c r="A26" s="123" t="s">
        <v>42</v>
      </c>
      <c r="B26" s="125" t="s">
        <v>32</v>
      </c>
      <c r="C26" s="127" t="s">
        <v>168</v>
      </c>
      <c r="D26" s="129" t="s">
        <v>134</v>
      </c>
      <c r="E26" s="131">
        <v>45658</v>
      </c>
      <c r="F26" s="131">
        <v>46022</v>
      </c>
      <c r="G26" s="133">
        <v>0</v>
      </c>
      <c r="H26" s="121" t="s">
        <v>30</v>
      </c>
      <c r="I26" s="121" t="s">
        <v>30</v>
      </c>
      <c r="J26" s="121" t="s">
        <v>30</v>
      </c>
      <c r="K26" s="148" t="s">
        <v>30</v>
      </c>
      <c r="L26" s="171" t="s">
        <v>287</v>
      </c>
      <c r="M26" s="106">
        <v>91</v>
      </c>
    </row>
    <row r="27" spans="1:13" ht="55.5" customHeight="1">
      <c r="A27" s="143"/>
      <c r="B27" s="144"/>
      <c r="C27" s="145"/>
      <c r="D27" s="146"/>
      <c r="E27" s="142"/>
      <c r="F27" s="142"/>
      <c r="G27" s="147"/>
      <c r="H27" s="141"/>
      <c r="I27" s="141"/>
      <c r="J27" s="141"/>
      <c r="K27" s="149"/>
      <c r="L27" s="40" t="s">
        <v>199</v>
      </c>
      <c r="M27" s="88">
        <v>85</v>
      </c>
    </row>
    <row r="28" spans="1:13" ht="69.75" customHeight="1">
      <c r="A28" s="143"/>
      <c r="B28" s="144"/>
      <c r="C28" s="145"/>
      <c r="D28" s="146"/>
      <c r="E28" s="142"/>
      <c r="F28" s="142"/>
      <c r="G28" s="147"/>
      <c r="H28" s="141"/>
      <c r="I28" s="141"/>
      <c r="J28" s="141"/>
      <c r="K28" s="149"/>
      <c r="L28" s="40" t="s">
        <v>200</v>
      </c>
      <c r="M28" s="88">
        <v>200</v>
      </c>
    </row>
    <row r="29" spans="1:13" ht="118.5" customHeight="1">
      <c r="A29" s="22"/>
      <c r="B29" s="48" t="s">
        <v>253</v>
      </c>
      <c r="C29" s="32" t="s">
        <v>168</v>
      </c>
      <c r="D29" s="57" t="s">
        <v>4</v>
      </c>
      <c r="E29" s="72" t="s">
        <v>4</v>
      </c>
      <c r="F29" s="87">
        <v>46022</v>
      </c>
      <c r="G29" s="54" t="s">
        <v>4</v>
      </c>
      <c r="H29" s="49" t="s">
        <v>30</v>
      </c>
      <c r="I29" s="49" t="s">
        <v>30</v>
      </c>
      <c r="J29" s="49" t="s">
        <v>30</v>
      </c>
      <c r="K29" s="49" t="s">
        <v>30</v>
      </c>
      <c r="L29" s="17" t="s">
        <v>4</v>
      </c>
      <c r="M29" s="47" t="s">
        <v>4</v>
      </c>
    </row>
    <row r="30" spans="1:13" ht="22.5" customHeight="1">
      <c r="A30" s="115" t="s">
        <v>122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7"/>
    </row>
    <row r="31" spans="1:13" ht="93.75" customHeight="1">
      <c r="A31" s="107" t="s">
        <v>43</v>
      </c>
      <c r="B31" s="2" t="s">
        <v>21</v>
      </c>
      <c r="C31" s="34" t="s">
        <v>168</v>
      </c>
      <c r="D31" s="58" t="s">
        <v>133</v>
      </c>
      <c r="E31" s="100">
        <v>45658</v>
      </c>
      <c r="F31" s="71">
        <v>46022</v>
      </c>
      <c r="G31" s="53">
        <v>686.4</v>
      </c>
      <c r="H31" s="50" t="s">
        <v>30</v>
      </c>
      <c r="I31" s="50" t="s">
        <v>30</v>
      </c>
      <c r="J31" s="50" t="s">
        <v>30</v>
      </c>
      <c r="K31" s="91" t="s">
        <v>30</v>
      </c>
      <c r="L31" s="40" t="s">
        <v>151</v>
      </c>
      <c r="M31" s="93">
        <v>0</v>
      </c>
    </row>
    <row r="32" spans="1:13" ht="101.25" customHeight="1">
      <c r="A32" s="22"/>
      <c r="B32" s="48" t="s">
        <v>254</v>
      </c>
      <c r="C32" s="32" t="s">
        <v>168</v>
      </c>
      <c r="D32" s="57" t="s">
        <v>4</v>
      </c>
      <c r="E32" s="72" t="s">
        <v>4</v>
      </c>
      <c r="F32" s="87">
        <v>46022</v>
      </c>
      <c r="G32" s="54" t="s">
        <v>4</v>
      </c>
      <c r="H32" s="49" t="s">
        <v>30</v>
      </c>
      <c r="I32" s="49" t="s">
        <v>30</v>
      </c>
      <c r="J32" s="49" t="s">
        <v>30</v>
      </c>
      <c r="K32" s="49" t="s">
        <v>30</v>
      </c>
      <c r="L32" s="17" t="s">
        <v>4</v>
      </c>
      <c r="M32" s="47" t="s">
        <v>4</v>
      </c>
    </row>
    <row r="33" spans="1:13" ht="177.75" customHeight="1">
      <c r="A33" s="107" t="s">
        <v>44</v>
      </c>
      <c r="B33" s="2" t="s">
        <v>22</v>
      </c>
      <c r="C33" s="34" t="s">
        <v>168</v>
      </c>
      <c r="D33" s="58" t="s">
        <v>135</v>
      </c>
      <c r="E33" s="100">
        <v>45658</v>
      </c>
      <c r="F33" s="71">
        <v>46022</v>
      </c>
      <c r="G33" s="53">
        <v>505.1</v>
      </c>
      <c r="H33" s="50" t="s">
        <v>30</v>
      </c>
      <c r="I33" s="50" t="s">
        <v>30</v>
      </c>
      <c r="J33" s="50" t="s">
        <v>30</v>
      </c>
      <c r="K33" s="50" t="s">
        <v>30</v>
      </c>
      <c r="L33" s="40" t="s">
        <v>110</v>
      </c>
      <c r="M33" s="93">
        <v>55.5</v>
      </c>
    </row>
    <row r="34" spans="1:13" ht="110.25" customHeight="1">
      <c r="A34" s="22"/>
      <c r="B34" s="48" t="s">
        <v>255</v>
      </c>
      <c r="C34" s="32" t="s">
        <v>168</v>
      </c>
      <c r="D34" s="57" t="s">
        <v>4</v>
      </c>
      <c r="E34" s="72" t="s">
        <v>4</v>
      </c>
      <c r="F34" s="87">
        <v>46022</v>
      </c>
      <c r="G34" s="54" t="s">
        <v>4</v>
      </c>
      <c r="H34" s="49" t="s">
        <v>30</v>
      </c>
      <c r="I34" s="49" t="s">
        <v>30</v>
      </c>
      <c r="J34" s="49" t="s">
        <v>30</v>
      </c>
      <c r="K34" s="49" t="s">
        <v>30</v>
      </c>
      <c r="L34" s="17" t="s">
        <v>4</v>
      </c>
      <c r="M34" s="47" t="s">
        <v>4</v>
      </c>
    </row>
    <row r="35" spans="1:13" ht="45" customHeight="1">
      <c r="A35" s="123" t="s">
        <v>45</v>
      </c>
      <c r="B35" s="125" t="s">
        <v>23</v>
      </c>
      <c r="C35" s="127" t="s">
        <v>168</v>
      </c>
      <c r="D35" s="129" t="s">
        <v>136</v>
      </c>
      <c r="E35" s="131">
        <v>45658</v>
      </c>
      <c r="F35" s="131">
        <v>46022</v>
      </c>
      <c r="G35" s="133">
        <v>276</v>
      </c>
      <c r="H35" s="121" t="s">
        <v>30</v>
      </c>
      <c r="I35" s="121" t="s">
        <v>30</v>
      </c>
      <c r="J35" s="121" t="s">
        <v>30</v>
      </c>
      <c r="K35" s="121" t="s">
        <v>30</v>
      </c>
      <c r="L35" s="40" t="s">
        <v>202</v>
      </c>
      <c r="M35" s="93">
        <v>75</v>
      </c>
    </row>
    <row r="36" spans="1:13" ht="60.75" customHeight="1">
      <c r="A36" s="124"/>
      <c r="B36" s="126"/>
      <c r="C36" s="128"/>
      <c r="D36" s="130"/>
      <c r="E36" s="132"/>
      <c r="F36" s="132"/>
      <c r="G36" s="134"/>
      <c r="H36" s="122"/>
      <c r="I36" s="122"/>
      <c r="J36" s="122"/>
      <c r="K36" s="122"/>
      <c r="L36" s="40" t="s">
        <v>201</v>
      </c>
      <c r="M36" s="93">
        <v>250</v>
      </c>
    </row>
    <row r="37" spans="1:13" ht="96" customHeight="1">
      <c r="A37" s="22"/>
      <c r="B37" s="48" t="s">
        <v>256</v>
      </c>
      <c r="C37" s="32" t="s">
        <v>168</v>
      </c>
      <c r="D37" s="57" t="s">
        <v>4</v>
      </c>
      <c r="E37" s="72" t="s">
        <v>4</v>
      </c>
      <c r="F37" s="87">
        <v>46022</v>
      </c>
      <c r="G37" s="54" t="s">
        <v>4</v>
      </c>
      <c r="H37" s="49" t="s">
        <v>30</v>
      </c>
      <c r="I37" s="49" t="s">
        <v>30</v>
      </c>
      <c r="J37" s="49" t="s">
        <v>30</v>
      </c>
      <c r="K37" s="49" t="s">
        <v>30</v>
      </c>
      <c r="L37" s="17" t="s">
        <v>4</v>
      </c>
      <c r="M37" s="47" t="s">
        <v>4</v>
      </c>
    </row>
    <row r="38" spans="1:13" ht="28.5" customHeight="1">
      <c r="A38" s="118" t="s">
        <v>123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20"/>
    </row>
    <row r="39" spans="1:13" ht="23.25" customHeight="1">
      <c r="A39" s="115" t="s">
        <v>121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7"/>
    </row>
    <row r="40" spans="1:13" s="3" customFormat="1" ht="24" customHeight="1">
      <c r="A40" s="115" t="s">
        <v>122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7"/>
    </row>
    <row r="41" spans="1:13" ht="46.5" customHeight="1">
      <c r="A41" s="123" t="s">
        <v>46</v>
      </c>
      <c r="B41" s="125" t="s">
        <v>5</v>
      </c>
      <c r="C41" s="127" t="s">
        <v>168</v>
      </c>
      <c r="D41" s="129" t="s">
        <v>137</v>
      </c>
      <c r="E41" s="131">
        <v>45658</v>
      </c>
      <c r="F41" s="131">
        <v>46022</v>
      </c>
      <c r="G41" s="135">
        <f>SUM(G44:G48)</f>
        <v>29585.999999999996</v>
      </c>
      <c r="H41" s="138" t="s">
        <v>30</v>
      </c>
      <c r="I41" s="138" t="s">
        <v>30</v>
      </c>
      <c r="J41" s="138" t="s">
        <v>30</v>
      </c>
      <c r="K41" s="121" t="s">
        <v>30</v>
      </c>
      <c r="L41" s="40" t="s">
        <v>203</v>
      </c>
      <c r="M41" s="93">
        <v>90</v>
      </c>
    </row>
    <row r="42" spans="1:13" ht="46.5" customHeight="1">
      <c r="A42" s="143"/>
      <c r="B42" s="144"/>
      <c r="C42" s="145"/>
      <c r="D42" s="146"/>
      <c r="E42" s="142"/>
      <c r="F42" s="142"/>
      <c r="G42" s="136"/>
      <c r="H42" s="139"/>
      <c r="I42" s="139"/>
      <c r="J42" s="139"/>
      <c r="K42" s="141"/>
      <c r="L42" s="40" t="s">
        <v>204</v>
      </c>
      <c r="M42" s="105">
        <v>97</v>
      </c>
    </row>
    <row r="43" spans="1:13" ht="27" customHeight="1">
      <c r="A43" s="124"/>
      <c r="B43" s="126"/>
      <c r="C43" s="128"/>
      <c r="D43" s="130"/>
      <c r="E43" s="132"/>
      <c r="F43" s="132"/>
      <c r="G43" s="137"/>
      <c r="H43" s="140"/>
      <c r="I43" s="140"/>
      <c r="J43" s="140"/>
      <c r="K43" s="122"/>
      <c r="L43" s="40" t="s">
        <v>245</v>
      </c>
      <c r="M43" s="93">
        <v>3</v>
      </c>
    </row>
    <row r="44" spans="1:13" ht="95.25" customHeight="1">
      <c r="A44" s="107" t="s">
        <v>250</v>
      </c>
      <c r="B44" s="4" t="s">
        <v>91</v>
      </c>
      <c r="C44" s="34" t="s">
        <v>168</v>
      </c>
      <c r="D44" s="58" t="s">
        <v>152</v>
      </c>
      <c r="E44" s="71">
        <v>45658</v>
      </c>
      <c r="F44" s="71">
        <v>46022</v>
      </c>
      <c r="G44" s="53">
        <v>28779.699999999997</v>
      </c>
      <c r="H44" s="74" t="s">
        <v>30</v>
      </c>
      <c r="I44" s="74" t="s">
        <v>30</v>
      </c>
      <c r="J44" s="74" t="s">
        <v>30</v>
      </c>
      <c r="K44" s="74" t="s">
        <v>30</v>
      </c>
      <c r="L44" s="37" t="s">
        <v>4</v>
      </c>
      <c r="M44" s="38" t="s">
        <v>4</v>
      </c>
    </row>
    <row r="45" spans="1:13" ht="96.75" customHeight="1">
      <c r="A45" s="22"/>
      <c r="B45" s="48" t="s">
        <v>257</v>
      </c>
      <c r="C45" s="32" t="s">
        <v>168</v>
      </c>
      <c r="D45" s="57" t="s">
        <v>4</v>
      </c>
      <c r="E45" s="72" t="s">
        <v>4</v>
      </c>
      <c r="F45" s="87">
        <v>46022</v>
      </c>
      <c r="G45" s="54" t="s">
        <v>4</v>
      </c>
      <c r="H45" s="49" t="s">
        <v>30</v>
      </c>
      <c r="I45" s="49" t="s">
        <v>30</v>
      </c>
      <c r="J45" s="49" t="s">
        <v>30</v>
      </c>
      <c r="K45" s="49" t="s">
        <v>30</v>
      </c>
      <c r="L45" s="17" t="s">
        <v>4</v>
      </c>
      <c r="M45" s="47" t="s">
        <v>4</v>
      </c>
    </row>
    <row r="46" spans="1:13" ht="94.5" customHeight="1">
      <c r="A46" s="107" t="s">
        <v>251</v>
      </c>
      <c r="B46" s="4" t="s">
        <v>92</v>
      </c>
      <c r="C46" s="34" t="s">
        <v>168</v>
      </c>
      <c r="D46" s="58" t="s">
        <v>153</v>
      </c>
      <c r="E46" s="71">
        <v>45658</v>
      </c>
      <c r="F46" s="71">
        <v>46022</v>
      </c>
      <c r="G46" s="53">
        <v>806.3</v>
      </c>
      <c r="H46" s="74" t="s">
        <v>30</v>
      </c>
      <c r="I46" s="74" t="s">
        <v>30</v>
      </c>
      <c r="J46" s="74" t="s">
        <v>30</v>
      </c>
      <c r="K46" s="50" t="s">
        <v>30</v>
      </c>
      <c r="L46" s="74" t="s">
        <v>30</v>
      </c>
      <c r="M46" s="38" t="s">
        <v>4</v>
      </c>
    </row>
    <row r="47" spans="1:13" ht="99.75" customHeight="1">
      <c r="A47" s="22"/>
      <c r="B47" s="48" t="s">
        <v>258</v>
      </c>
      <c r="C47" s="32" t="s">
        <v>168</v>
      </c>
      <c r="D47" s="57" t="s">
        <v>4</v>
      </c>
      <c r="E47" s="72" t="s">
        <v>4</v>
      </c>
      <c r="F47" s="87">
        <v>46022</v>
      </c>
      <c r="G47" s="54" t="s">
        <v>4</v>
      </c>
      <c r="H47" s="49" t="s">
        <v>30</v>
      </c>
      <c r="I47" s="49" t="s">
        <v>30</v>
      </c>
      <c r="J47" s="49" t="s">
        <v>30</v>
      </c>
      <c r="K47" s="49" t="s">
        <v>30</v>
      </c>
      <c r="L47" s="17" t="s">
        <v>4</v>
      </c>
      <c r="M47" s="47" t="s">
        <v>4</v>
      </c>
    </row>
    <row r="48" spans="1:13" ht="98.25" customHeight="1">
      <c r="A48" s="107" t="s">
        <v>252</v>
      </c>
      <c r="B48" s="4" t="s">
        <v>231</v>
      </c>
      <c r="C48" s="34" t="s">
        <v>168</v>
      </c>
      <c r="D48" s="58" t="s">
        <v>232</v>
      </c>
      <c r="E48" s="71">
        <v>45658</v>
      </c>
      <c r="F48" s="71">
        <v>46022</v>
      </c>
      <c r="G48" s="53">
        <v>0</v>
      </c>
      <c r="H48" s="74" t="s">
        <v>30</v>
      </c>
      <c r="I48" s="74" t="s">
        <v>30</v>
      </c>
      <c r="J48" s="74" t="s">
        <v>30</v>
      </c>
      <c r="K48" s="50" t="s">
        <v>30</v>
      </c>
      <c r="L48" s="37" t="s">
        <v>4</v>
      </c>
      <c r="M48" s="38" t="s">
        <v>4</v>
      </c>
    </row>
    <row r="49" spans="1:15" ht="110.25" customHeight="1">
      <c r="A49" s="22"/>
      <c r="B49" s="48" t="s">
        <v>284</v>
      </c>
      <c r="C49" s="32" t="s">
        <v>168</v>
      </c>
      <c r="D49" s="57" t="s">
        <v>4</v>
      </c>
      <c r="E49" s="72" t="s">
        <v>4</v>
      </c>
      <c r="F49" s="87">
        <v>46022</v>
      </c>
      <c r="G49" s="54" t="s">
        <v>4</v>
      </c>
      <c r="H49" s="49" t="s">
        <v>30</v>
      </c>
      <c r="I49" s="49" t="s">
        <v>30</v>
      </c>
      <c r="J49" s="49" t="s">
        <v>30</v>
      </c>
      <c r="K49" s="49" t="s">
        <v>30</v>
      </c>
      <c r="L49" s="17" t="s">
        <v>4</v>
      </c>
      <c r="M49" s="47" t="s">
        <v>4</v>
      </c>
    </row>
    <row r="50" spans="1:15" ht="57" customHeight="1">
      <c r="A50" s="123" t="s">
        <v>47</v>
      </c>
      <c r="B50" s="125" t="s">
        <v>33</v>
      </c>
      <c r="C50" s="127" t="s">
        <v>168</v>
      </c>
      <c r="D50" s="129" t="s">
        <v>138</v>
      </c>
      <c r="E50" s="131">
        <v>45658</v>
      </c>
      <c r="F50" s="131">
        <v>46022</v>
      </c>
      <c r="G50" s="133">
        <v>22915.599999999999</v>
      </c>
      <c r="H50" s="138" t="s">
        <v>30</v>
      </c>
      <c r="I50" s="138" t="s">
        <v>30</v>
      </c>
      <c r="J50" s="138" t="s">
        <v>30</v>
      </c>
      <c r="K50" s="138" t="s">
        <v>30</v>
      </c>
      <c r="L50" s="40" t="s">
        <v>190</v>
      </c>
      <c r="M50" s="93">
        <v>60</v>
      </c>
      <c r="O50" s="89"/>
    </row>
    <row r="51" spans="1:15" ht="36.75" customHeight="1">
      <c r="A51" s="143"/>
      <c r="B51" s="144"/>
      <c r="C51" s="145"/>
      <c r="D51" s="146"/>
      <c r="E51" s="142"/>
      <c r="F51" s="142"/>
      <c r="G51" s="147"/>
      <c r="H51" s="139"/>
      <c r="I51" s="139"/>
      <c r="J51" s="139"/>
      <c r="K51" s="139"/>
      <c r="L51" s="40" t="s">
        <v>185</v>
      </c>
      <c r="M51" s="93">
        <v>100</v>
      </c>
      <c r="O51" s="89"/>
    </row>
    <row r="52" spans="1:15" ht="36" customHeight="1">
      <c r="A52" s="143"/>
      <c r="B52" s="144"/>
      <c r="C52" s="145"/>
      <c r="D52" s="146"/>
      <c r="E52" s="142"/>
      <c r="F52" s="142"/>
      <c r="G52" s="147"/>
      <c r="H52" s="139"/>
      <c r="I52" s="139"/>
      <c r="J52" s="139"/>
      <c r="K52" s="139"/>
      <c r="L52" s="40" t="s">
        <v>186</v>
      </c>
      <c r="M52" s="93">
        <v>26.7</v>
      </c>
      <c r="O52" s="89"/>
    </row>
    <row r="53" spans="1:15" ht="50.25" customHeight="1">
      <c r="A53" s="143"/>
      <c r="B53" s="144"/>
      <c r="C53" s="145"/>
      <c r="D53" s="146"/>
      <c r="E53" s="142"/>
      <c r="F53" s="142"/>
      <c r="G53" s="147"/>
      <c r="H53" s="139"/>
      <c r="I53" s="139"/>
      <c r="J53" s="139"/>
      <c r="K53" s="139"/>
      <c r="L53" s="40" t="s">
        <v>187</v>
      </c>
      <c r="M53" s="88">
        <v>2</v>
      </c>
      <c r="O53" s="89"/>
    </row>
    <row r="54" spans="1:15" ht="53.25" customHeight="1">
      <c r="A54" s="143"/>
      <c r="B54" s="144"/>
      <c r="C54" s="145"/>
      <c r="D54" s="146"/>
      <c r="E54" s="142"/>
      <c r="F54" s="142"/>
      <c r="G54" s="147"/>
      <c r="H54" s="139"/>
      <c r="I54" s="139"/>
      <c r="J54" s="139"/>
      <c r="K54" s="139"/>
      <c r="L54" s="40" t="s">
        <v>188</v>
      </c>
      <c r="M54" s="88">
        <v>15</v>
      </c>
      <c r="O54" s="89"/>
    </row>
    <row r="55" spans="1:15" ht="53.25" customHeight="1">
      <c r="A55" s="143"/>
      <c r="B55" s="144"/>
      <c r="C55" s="145"/>
      <c r="D55" s="146"/>
      <c r="E55" s="142"/>
      <c r="F55" s="142"/>
      <c r="G55" s="147"/>
      <c r="H55" s="139"/>
      <c r="I55" s="139"/>
      <c r="J55" s="139"/>
      <c r="K55" s="139"/>
      <c r="L55" s="40" t="s">
        <v>189</v>
      </c>
      <c r="M55" s="88">
        <v>1</v>
      </c>
      <c r="O55" s="89"/>
    </row>
    <row r="56" spans="1:15" ht="48.75" customHeight="1">
      <c r="A56" s="124"/>
      <c r="B56" s="126"/>
      <c r="C56" s="128"/>
      <c r="D56" s="130"/>
      <c r="E56" s="132"/>
      <c r="F56" s="132"/>
      <c r="G56" s="134"/>
      <c r="H56" s="140"/>
      <c r="I56" s="140"/>
      <c r="J56" s="140"/>
      <c r="K56" s="140"/>
      <c r="L56" s="40" t="s">
        <v>246</v>
      </c>
      <c r="M56" s="88">
        <v>3</v>
      </c>
      <c r="O56" s="89"/>
    </row>
    <row r="57" spans="1:15" ht="98.25" customHeight="1">
      <c r="A57" s="22"/>
      <c r="B57" s="48" t="s">
        <v>259</v>
      </c>
      <c r="C57" s="32" t="s">
        <v>168</v>
      </c>
      <c r="D57" s="57" t="s">
        <v>4</v>
      </c>
      <c r="E57" s="72" t="s">
        <v>4</v>
      </c>
      <c r="F57" s="87">
        <v>46022</v>
      </c>
      <c r="G57" s="54" t="s">
        <v>4</v>
      </c>
      <c r="H57" s="49" t="s">
        <v>30</v>
      </c>
      <c r="I57" s="49" t="s">
        <v>30</v>
      </c>
      <c r="J57" s="49" t="s">
        <v>30</v>
      </c>
      <c r="K57" s="49" t="s">
        <v>30</v>
      </c>
      <c r="L57" s="17" t="s">
        <v>4</v>
      </c>
      <c r="M57" s="47" t="s">
        <v>4</v>
      </c>
    </row>
    <row r="58" spans="1:15" ht="98.25" customHeight="1">
      <c r="A58" s="22"/>
      <c r="B58" s="48" t="s">
        <v>260</v>
      </c>
      <c r="C58" s="32" t="s">
        <v>168</v>
      </c>
      <c r="D58" s="57" t="s">
        <v>4</v>
      </c>
      <c r="E58" s="72" t="s">
        <v>4</v>
      </c>
      <c r="F58" s="87">
        <v>46022</v>
      </c>
      <c r="G58" s="54" t="s">
        <v>4</v>
      </c>
      <c r="H58" s="49"/>
      <c r="I58" s="49" t="s">
        <v>30</v>
      </c>
      <c r="J58" s="49" t="s">
        <v>30</v>
      </c>
      <c r="K58" s="49"/>
      <c r="L58" s="17" t="s">
        <v>4</v>
      </c>
      <c r="M58" s="47" t="s">
        <v>4</v>
      </c>
    </row>
    <row r="59" spans="1:15" ht="102" customHeight="1">
      <c r="A59" s="22"/>
      <c r="B59" s="48" t="s">
        <v>261</v>
      </c>
      <c r="C59" s="32" t="s">
        <v>168</v>
      </c>
      <c r="D59" s="57" t="s">
        <v>4</v>
      </c>
      <c r="E59" s="72" t="s">
        <v>4</v>
      </c>
      <c r="F59" s="87">
        <v>46022</v>
      </c>
      <c r="G59" s="54" t="s">
        <v>4</v>
      </c>
      <c r="H59" s="49" t="s">
        <v>30</v>
      </c>
      <c r="I59" s="49" t="s">
        <v>30</v>
      </c>
      <c r="J59" s="49" t="s">
        <v>30</v>
      </c>
      <c r="K59" s="49" t="s">
        <v>30</v>
      </c>
      <c r="L59" s="17" t="s">
        <v>4</v>
      </c>
      <c r="M59" s="47" t="s">
        <v>4</v>
      </c>
    </row>
    <row r="60" spans="1:15" ht="41.25" customHeight="1">
      <c r="A60" s="123" t="s">
        <v>48</v>
      </c>
      <c r="B60" s="125" t="s">
        <v>104</v>
      </c>
      <c r="C60" s="127" t="s">
        <v>168</v>
      </c>
      <c r="D60" s="129" t="s">
        <v>139</v>
      </c>
      <c r="E60" s="131">
        <v>45658</v>
      </c>
      <c r="F60" s="131">
        <v>45930</v>
      </c>
      <c r="G60" s="133">
        <v>386</v>
      </c>
      <c r="H60" s="121" t="s">
        <v>30</v>
      </c>
      <c r="I60" s="121" t="s">
        <v>30</v>
      </c>
      <c r="J60" s="121" t="s">
        <v>30</v>
      </c>
      <c r="K60" s="121"/>
      <c r="L60" s="40" t="s">
        <v>248</v>
      </c>
      <c r="M60" s="88">
        <v>2</v>
      </c>
    </row>
    <row r="61" spans="1:15" ht="56.25" customHeight="1">
      <c r="A61" s="124"/>
      <c r="B61" s="126"/>
      <c r="C61" s="128"/>
      <c r="D61" s="130"/>
      <c r="E61" s="132"/>
      <c r="F61" s="132"/>
      <c r="G61" s="134"/>
      <c r="H61" s="122"/>
      <c r="I61" s="122"/>
      <c r="J61" s="122"/>
      <c r="K61" s="122"/>
      <c r="L61" s="40" t="s">
        <v>205</v>
      </c>
      <c r="M61" s="88">
        <v>6</v>
      </c>
    </row>
    <row r="62" spans="1:15" ht="117.75" customHeight="1">
      <c r="A62" s="22"/>
      <c r="B62" s="48" t="s">
        <v>262</v>
      </c>
      <c r="C62" s="32" t="s">
        <v>168</v>
      </c>
      <c r="D62" s="57" t="s">
        <v>4</v>
      </c>
      <c r="E62" s="72" t="s">
        <v>4</v>
      </c>
      <c r="F62" s="87">
        <v>45930</v>
      </c>
      <c r="G62" s="54" t="s">
        <v>4</v>
      </c>
      <c r="H62" s="49" t="s">
        <v>30</v>
      </c>
      <c r="I62" s="49" t="s">
        <v>30</v>
      </c>
      <c r="J62" s="49" t="s">
        <v>30</v>
      </c>
      <c r="K62" s="73"/>
      <c r="L62" s="17" t="s">
        <v>4</v>
      </c>
      <c r="M62" s="47" t="s">
        <v>4</v>
      </c>
    </row>
    <row r="63" spans="1:15" s="3" customFormat="1" ht="23.25" customHeight="1">
      <c r="A63" s="21"/>
      <c r="B63" s="14" t="s">
        <v>82</v>
      </c>
      <c r="C63" s="15" t="s">
        <v>4</v>
      </c>
      <c r="D63" s="59" t="s">
        <v>4</v>
      </c>
      <c r="E63" s="15" t="s">
        <v>4</v>
      </c>
      <c r="F63" s="15" t="s">
        <v>4</v>
      </c>
      <c r="G63" s="61">
        <f>SUM(G17,G21,G26,G31,G33,G35,G41,G50,G60)</f>
        <v>54355.099999999991</v>
      </c>
      <c r="H63" s="15" t="s">
        <v>4</v>
      </c>
      <c r="I63" s="15" t="s">
        <v>4</v>
      </c>
      <c r="J63" s="15" t="s">
        <v>4</v>
      </c>
      <c r="K63" s="15" t="s">
        <v>4</v>
      </c>
      <c r="L63" s="15" t="s">
        <v>4</v>
      </c>
      <c r="M63" s="62" t="s">
        <v>4</v>
      </c>
    </row>
    <row r="64" spans="1:15" s="3" customFormat="1" ht="26.25" customHeight="1">
      <c r="A64" s="21" t="s">
        <v>49</v>
      </c>
      <c r="B64" s="150" t="s">
        <v>35</v>
      </c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2"/>
    </row>
    <row r="65" spans="1:13" s="3" customFormat="1" ht="26.25" customHeight="1">
      <c r="A65" s="118" t="s">
        <v>124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20"/>
    </row>
    <row r="66" spans="1:13" s="3" customFormat="1" ht="26.25" customHeight="1">
      <c r="A66" s="115" t="s">
        <v>121</v>
      </c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7"/>
    </row>
    <row r="67" spans="1:13" s="3" customFormat="1" ht="26.25" customHeight="1">
      <c r="A67" s="115" t="s">
        <v>122</v>
      </c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7"/>
    </row>
    <row r="68" spans="1:13" ht="105" customHeight="1">
      <c r="A68" s="90" t="s">
        <v>50</v>
      </c>
      <c r="B68" s="2" t="s">
        <v>34</v>
      </c>
      <c r="C68" s="34" t="s">
        <v>168</v>
      </c>
      <c r="D68" s="58" t="s">
        <v>140</v>
      </c>
      <c r="E68" s="71">
        <v>45658</v>
      </c>
      <c r="F68" s="71">
        <v>46022</v>
      </c>
      <c r="G68" s="53">
        <f>SUM(G69:G70)</f>
        <v>5740.8</v>
      </c>
      <c r="H68" s="50" t="s">
        <v>30</v>
      </c>
      <c r="I68" s="50" t="s">
        <v>30</v>
      </c>
      <c r="J68" s="50" t="s">
        <v>30</v>
      </c>
      <c r="K68" s="50" t="s">
        <v>30</v>
      </c>
      <c r="L68" s="40" t="s">
        <v>111</v>
      </c>
      <c r="M68" s="106" t="s">
        <v>247</v>
      </c>
    </row>
    <row r="69" spans="1:13" ht="104.25" customHeight="1">
      <c r="A69" s="90" t="s">
        <v>51</v>
      </c>
      <c r="B69" s="4" t="s">
        <v>169</v>
      </c>
      <c r="C69" s="34" t="s">
        <v>168</v>
      </c>
      <c r="D69" s="58" t="s">
        <v>176</v>
      </c>
      <c r="E69" s="71">
        <v>45658</v>
      </c>
      <c r="F69" s="71">
        <v>46022</v>
      </c>
      <c r="G69" s="53">
        <v>0</v>
      </c>
      <c r="H69" s="50" t="s">
        <v>30</v>
      </c>
      <c r="I69" s="50" t="s">
        <v>30</v>
      </c>
      <c r="J69" s="50" t="s">
        <v>30</v>
      </c>
      <c r="K69" s="50" t="s">
        <v>30</v>
      </c>
      <c r="L69" s="37" t="s">
        <v>4</v>
      </c>
      <c r="M69" s="38" t="s">
        <v>4</v>
      </c>
    </row>
    <row r="70" spans="1:13" ht="100.5" customHeight="1">
      <c r="A70" s="90" t="s">
        <v>52</v>
      </c>
      <c r="B70" s="4" t="s">
        <v>170</v>
      </c>
      <c r="C70" s="34" t="s">
        <v>168</v>
      </c>
      <c r="D70" s="58" t="s">
        <v>177</v>
      </c>
      <c r="E70" s="71">
        <v>45658</v>
      </c>
      <c r="F70" s="71">
        <v>46022</v>
      </c>
      <c r="G70" s="53">
        <v>5740.8</v>
      </c>
      <c r="H70" s="50" t="s">
        <v>30</v>
      </c>
      <c r="I70" s="50" t="s">
        <v>30</v>
      </c>
      <c r="J70" s="50" t="s">
        <v>30</v>
      </c>
      <c r="K70" s="50" t="s">
        <v>30</v>
      </c>
      <c r="L70" s="37" t="s">
        <v>4</v>
      </c>
      <c r="M70" s="38" t="s">
        <v>4</v>
      </c>
    </row>
    <row r="71" spans="1:13" ht="105.75" customHeight="1">
      <c r="A71" s="22"/>
      <c r="B71" s="48" t="s">
        <v>285</v>
      </c>
      <c r="C71" s="32" t="s">
        <v>168</v>
      </c>
      <c r="D71" s="57" t="s">
        <v>4</v>
      </c>
      <c r="E71" s="72" t="s">
        <v>4</v>
      </c>
      <c r="F71" s="87">
        <v>46022</v>
      </c>
      <c r="G71" s="54" t="s">
        <v>4</v>
      </c>
      <c r="H71" s="49"/>
      <c r="I71" s="49" t="s">
        <v>30</v>
      </c>
      <c r="J71" s="49" t="s">
        <v>30</v>
      </c>
      <c r="K71" s="49" t="s">
        <v>30</v>
      </c>
      <c r="L71" s="17" t="s">
        <v>4</v>
      </c>
      <c r="M71" s="47" t="s">
        <v>4</v>
      </c>
    </row>
    <row r="72" spans="1:13" ht="19.5" customHeight="1">
      <c r="A72" s="118" t="s">
        <v>125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20"/>
    </row>
    <row r="73" spans="1:13" ht="21" customHeight="1">
      <c r="A73" s="115" t="s">
        <v>121</v>
      </c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7"/>
    </row>
    <row r="74" spans="1:13" ht="21" customHeight="1">
      <c r="A74" s="115" t="s">
        <v>122</v>
      </c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7"/>
    </row>
    <row r="75" spans="1:13" ht="35.25" customHeight="1">
      <c r="A75" s="123" t="s">
        <v>53</v>
      </c>
      <c r="B75" s="125" t="s">
        <v>24</v>
      </c>
      <c r="C75" s="127" t="s">
        <v>168</v>
      </c>
      <c r="D75" s="129" t="s">
        <v>141</v>
      </c>
      <c r="E75" s="131">
        <v>45809</v>
      </c>
      <c r="F75" s="131">
        <v>45900</v>
      </c>
      <c r="G75" s="133">
        <v>2368.3000000000002</v>
      </c>
      <c r="H75" s="138"/>
      <c r="I75" s="138" t="s">
        <v>30</v>
      </c>
      <c r="J75" s="138" t="s">
        <v>30</v>
      </c>
      <c r="K75" s="138"/>
      <c r="L75" s="40" t="s">
        <v>206</v>
      </c>
      <c r="M75" s="88">
        <v>146</v>
      </c>
    </row>
    <row r="76" spans="1:13" ht="27.75" customHeight="1">
      <c r="A76" s="143"/>
      <c r="B76" s="144"/>
      <c r="C76" s="145"/>
      <c r="D76" s="146"/>
      <c r="E76" s="142"/>
      <c r="F76" s="142"/>
      <c r="G76" s="147"/>
      <c r="H76" s="139"/>
      <c r="I76" s="139"/>
      <c r="J76" s="139"/>
      <c r="K76" s="139"/>
      <c r="L76" s="40" t="s">
        <v>207</v>
      </c>
      <c r="M76" s="88">
        <v>2788</v>
      </c>
    </row>
    <row r="77" spans="1:13" ht="46.5" customHeight="1">
      <c r="A77" s="124"/>
      <c r="B77" s="126"/>
      <c r="C77" s="128"/>
      <c r="D77" s="130"/>
      <c r="E77" s="132"/>
      <c r="F77" s="132"/>
      <c r="G77" s="134"/>
      <c r="H77" s="140"/>
      <c r="I77" s="140"/>
      <c r="J77" s="140"/>
      <c r="K77" s="140"/>
      <c r="L77" s="40" t="s">
        <v>208</v>
      </c>
      <c r="M77" s="88">
        <v>400</v>
      </c>
    </row>
    <row r="78" spans="1:13" ht="116.25" customHeight="1">
      <c r="A78" s="22"/>
      <c r="B78" s="48" t="s">
        <v>286</v>
      </c>
      <c r="C78" s="32" t="s">
        <v>168</v>
      </c>
      <c r="D78" s="57" t="s">
        <v>4</v>
      </c>
      <c r="E78" s="72" t="s">
        <v>4</v>
      </c>
      <c r="F78" s="87">
        <v>45535</v>
      </c>
      <c r="G78" s="54" t="s">
        <v>4</v>
      </c>
      <c r="H78" s="49"/>
      <c r="I78" s="49" t="s">
        <v>30</v>
      </c>
      <c r="J78" s="49" t="s">
        <v>30</v>
      </c>
      <c r="K78" s="49"/>
      <c r="L78" s="17" t="s">
        <v>4</v>
      </c>
      <c r="M78" s="47" t="s">
        <v>4</v>
      </c>
    </row>
    <row r="79" spans="1:13" s="3" customFormat="1" ht="21.75" customHeight="1">
      <c r="A79" s="21"/>
      <c r="B79" s="14" t="s">
        <v>83</v>
      </c>
      <c r="C79" s="15" t="s">
        <v>4</v>
      </c>
      <c r="D79" s="59" t="s">
        <v>4</v>
      </c>
      <c r="E79" s="15" t="s">
        <v>4</v>
      </c>
      <c r="F79" s="15" t="s">
        <v>4</v>
      </c>
      <c r="G79" s="61">
        <f>SUM(G68,G75)</f>
        <v>8109.1</v>
      </c>
      <c r="H79" s="15" t="s">
        <v>4</v>
      </c>
      <c r="I79" s="15" t="s">
        <v>4</v>
      </c>
      <c r="J79" s="15" t="s">
        <v>4</v>
      </c>
      <c r="K79" s="15" t="s">
        <v>4</v>
      </c>
      <c r="L79" s="63" t="s">
        <v>4</v>
      </c>
      <c r="M79" s="64" t="s">
        <v>4</v>
      </c>
    </row>
    <row r="80" spans="1:13" s="3" customFormat="1" ht="18.75" customHeight="1">
      <c r="A80" s="21" t="s">
        <v>54</v>
      </c>
      <c r="B80" s="150" t="s">
        <v>36</v>
      </c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2"/>
    </row>
    <row r="81" spans="1:13" ht="24.75" customHeight="1">
      <c r="A81" s="118" t="s">
        <v>126</v>
      </c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20"/>
    </row>
    <row r="82" spans="1:13" ht="27.75" customHeight="1">
      <c r="A82" s="115" t="s">
        <v>121</v>
      </c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7"/>
    </row>
    <row r="83" spans="1:13" s="3" customFormat="1" ht="51.75" customHeight="1">
      <c r="A83" s="169" t="s">
        <v>55</v>
      </c>
      <c r="B83" s="125" t="s">
        <v>173</v>
      </c>
      <c r="C83" s="127" t="s">
        <v>168</v>
      </c>
      <c r="D83" s="129" t="s">
        <v>142</v>
      </c>
      <c r="E83" s="131">
        <v>45658</v>
      </c>
      <c r="F83" s="131">
        <v>46022</v>
      </c>
      <c r="G83" s="133">
        <f>SUM(G87:G89)</f>
        <v>612.4</v>
      </c>
      <c r="H83" s="121" t="s">
        <v>30</v>
      </c>
      <c r="I83" s="121" t="s">
        <v>30</v>
      </c>
      <c r="J83" s="121" t="s">
        <v>30</v>
      </c>
      <c r="K83" s="121" t="s">
        <v>30</v>
      </c>
      <c r="L83" s="40" t="s">
        <v>194</v>
      </c>
      <c r="M83" s="93">
        <v>45</v>
      </c>
    </row>
    <row r="84" spans="1:13" s="3" customFormat="1" ht="58.5" customHeight="1">
      <c r="A84" s="170"/>
      <c r="B84" s="144"/>
      <c r="C84" s="145"/>
      <c r="D84" s="146"/>
      <c r="E84" s="142"/>
      <c r="F84" s="142"/>
      <c r="G84" s="147"/>
      <c r="H84" s="141"/>
      <c r="I84" s="141"/>
      <c r="J84" s="141"/>
      <c r="K84" s="141"/>
      <c r="L84" s="40" t="s">
        <v>191</v>
      </c>
      <c r="M84" s="93">
        <v>4.9000000000000004</v>
      </c>
    </row>
    <row r="85" spans="1:13" s="3" customFormat="1" ht="35.25" customHeight="1">
      <c r="A85" s="170"/>
      <c r="B85" s="144"/>
      <c r="C85" s="145"/>
      <c r="D85" s="146"/>
      <c r="E85" s="142"/>
      <c r="F85" s="142"/>
      <c r="G85" s="147"/>
      <c r="H85" s="141"/>
      <c r="I85" s="141"/>
      <c r="J85" s="141"/>
      <c r="K85" s="141"/>
      <c r="L85" s="40" t="s">
        <v>192</v>
      </c>
      <c r="M85" s="88">
        <v>20</v>
      </c>
    </row>
    <row r="86" spans="1:13" s="3" customFormat="1" ht="58.5" customHeight="1">
      <c r="A86" s="170"/>
      <c r="B86" s="144"/>
      <c r="C86" s="145"/>
      <c r="D86" s="146"/>
      <c r="E86" s="142"/>
      <c r="F86" s="142"/>
      <c r="G86" s="147"/>
      <c r="H86" s="141"/>
      <c r="I86" s="141"/>
      <c r="J86" s="141"/>
      <c r="K86" s="141"/>
      <c r="L86" s="40" t="s">
        <v>193</v>
      </c>
      <c r="M86" s="88">
        <v>960</v>
      </c>
    </row>
    <row r="87" spans="1:13" ht="96" customHeight="1">
      <c r="A87" s="90" t="s">
        <v>56</v>
      </c>
      <c r="B87" s="4" t="s">
        <v>94</v>
      </c>
      <c r="C87" s="34" t="s">
        <v>168</v>
      </c>
      <c r="D87" s="58" t="s">
        <v>154</v>
      </c>
      <c r="E87" s="71">
        <v>45658</v>
      </c>
      <c r="F87" s="71">
        <v>46022</v>
      </c>
      <c r="G87" s="53">
        <v>556.9</v>
      </c>
      <c r="H87" s="50" t="s">
        <v>30</v>
      </c>
      <c r="I87" s="50" t="s">
        <v>30</v>
      </c>
      <c r="J87" s="50" t="s">
        <v>30</v>
      </c>
      <c r="K87" s="50" t="s">
        <v>30</v>
      </c>
      <c r="L87" s="37" t="s">
        <v>4</v>
      </c>
      <c r="M87" s="38" t="s">
        <v>4</v>
      </c>
    </row>
    <row r="88" spans="1:13" ht="109.5" customHeight="1">
      <c r="A88" s="90" t="s">
        <v>57</v>
      </c>
      <c r="B88" s="4" t="s">
        <v>95</v>
      </c>
      <c r="C88" s="34" t="s">
        <v>168</v>
      </c>
      <c r="D88" s="58" t="s">
        <v>155</v>
      </c>
      <c r="E88" s="71">
        <v>45658</v>
      </c>
      <c r="F88" s="71">
        <v>46022</v>
      </c>
      <c r="G88" s="53">
        <v>55.5</v>
      </c>
      <c r="H88" s="50" t="s">
        <v>30</v>
      </c>
      <c r="I88" s="50" t="s">
        <v>30</v>
      </c>
      <c r="J88" s="50" t="s">
        <v>30</v>
      </c>
      <c r="K88" s="50" t="s">
        <v>30</v>
      </c>
      <c r="L88" s="37" t="s">
        <v>4</v>
      </c>
      <c r="M88" s="38" t="s">
        <v>4</v>
      </c>
    </row>
    <row r="89" spans="1:13" ht="109.5" customHeight="1">
      <c r="A89" s="90" t="s">
        <v>58</v>
      </c>
      <c r="B89" s="4" t="s">
        <v>96</v>
      </c>
      <c r="C89" s="34" t="s">
        <v>168</v>
      </c>
      <c r="D89" s="58" t="s">
        <v>156</v>
      </c>
      <c r="E89" s="71">
        <v>45931</v>
      </c>
      <c r="F89" s="71">
        <v>46022</v>
      </c>
      <c r="G89" s="53">
        <v>0</v>
      </c>
      <c r="H89" s="50"/>
      <c r="I89" s="50"/>
      <c r="J89" s="50"/>
      <c r="K89" s="50" t="s">
        <v>30</v>
      </c>
      <c r="L89" s="37" t="s">
        <v>4</v>
      </c>
      <c r="M89" s="38" t="s">
        <v>4</v>
      </c>
    </row>
    <row r="90" spans="1:13" ht="97.5" customHeight="1">
      <c r="A90" s="22"/>
      <c r="B90" s="48" t="s">
        <v>263</v>
      </c>
      <c r="C90" s="32" t="s">
        <v>168</v>
      </c>
      <c r="D90" s="57" t="s">
        <v>4</v>
      </c>
      <c r="E90" s="72" t="s">
        <v>4</v>
      </c>
      <c r="F90" s="87">
        <v>46022</v>
      </c>
      <c r="G90" s="54" t="s">
        <v>4</v>
      </c>
      <c r="H90" s="49" t="s">
        <v>30</v>
      </c>
      <c r="I90" s="49" t="s">
        <v>30</v>
      </c>
      <c r="J90" s="49" t="s">
        <v>30</v>
      </c>
      <c r="K90" s="49" t="s">
        <v>30</v>
      </c>
      <c r="L90" s="17" t="s">
        <v>4</v>
      </c>
      <c r="M90" s="47" t="s">
        <v>4</v>
      </c>
    </row>
    <row r="91" spans="1:13" ht="21.75" customHeight="1">
      <c r="A91" s="118" t="s">
        <v>127</v>
      </c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20"/>
    </row>
    <row r="92" spans="1:13" ht="17.25" customHeight="1">
      <c r="A92" s="115" t="s">
        <v>122</v>
      </c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7"/>
    </row>
    <row r="93" spans="1:13" ht="111.75" customHeight="1">
      <c r="A93" s="90" t="s">
        <v>59</v>
      </c>
      <c r="B93" s="2" t="s">
        <v>25</v>
      </c>
      <c r="C93" s="34" t="s">
        <v>168</v>
      </c>
      <c r="D93" s="58" t="s">
        <v>149</v>
      </c>
      <c r="E93" s="71">
        <v>45658</v>
      </c>
      <c r="F93" s="71">
        <v>46022</v>
      </c>
      <c r="G93" s="53">
        <f>SUM(G94:G96)</f>
        <v>497.9</v>
      </c>
      <c r="H93" s="50" t="s">
        <v>30</v>
      </c>
      <c r="I93" s="50" t="s">
        <v>30</v>
      </c>
      <c r="J93" s="50" t="s">
        <v>30</v>
      </c>
      <c r="K93" s="50" t="s">
        <v>30</v>
      </c>
      <c r="L93" s="40" t="s">
        <v>175</v>
      </c>
      <c r="M93" s="93">
        <v>42.5</v>
      </c>
    </row>
    <row r="94" spans="1:13" ht="111" customHeight="1">
      <c r="A94" s="90" t="s">
        <v>60</v>
      </c>
      <c r="B94" s="4" t="s">
        <v>233</v>
      </c>
      <c r="C94" s="34" t="s">
        <v>168</v>
      </c>
      <c r="D94" s="58" t="s">
        <v>157</v>
      </c>
      <c r="E94" s="71">
        <v>45658</v>
      </c>
      <c r="F94" s="71">
        <v>46022</v>
      </c>
      <c r="G94" s="53">
        <v>497.9</v>
      </c>
      <c r="H94" s="50" t="s">
        <v>30</v>
      </c>
      <c r="I94" s="50" t="s">
        <v>30</v>
      </c>
      <c r="J94" s="50" t="s">
        <v>30</v>
      </c>
      <c r="K94" s="50" t="s">
        <v>30</v>
      </c>
      <c r="L94" s="37" t="s">
        <v>4</v>
      </c>
      <c r="M94" s="38" t="s">
        <v>4</v>
      </c>
    </row>
    <row r="95" spans="1:13" ht="107.25" customHeight="1">
      <c r="A95" s="90" t="s">
        <v>61</v>
      </c>
      <c r="B95" s="4" t="s">
        <v>81</v>
      </c>
      <c r="C95" s="34" t="s">
        <v>168</v>
      </c>
      <c r="D95" s="58" t="s">
        <v>158</v>
      </c>
      <c r="E95" s="71">
        <v>45658</v>
      </c>
      <c r="F95" s="71">
        <v>46022</v>
      </c>
      <c r="G95" s="53">
        <v>0</v>
      </c>
      <c r="H95" s="50" t="s">
        <v>30</v>
      </c>
      <c r="I95" s="50" t="s">
        <v>30</v>
      </c>
      <c r="J95" s="50" t="s">
        <v>30</v>
      </c>
      <c r="K95" s="50" t="s">
        <v>30</v>
      </c>
      <c r="L95" s="37" t="s">
        <v>4</v>
      </c>
      <c r="M95" s="38" t="s">
        <v>4</v>
      </c>
    </row>
    <row r="96" spans="1:13" ht="113.25" customHeight="1">
      <c r="A96" s="90" t="s">
        <v>99</v>
      </c>
      <c r="B96" s="4" t="s">
        <v>101</v>
      </c>
      <c r="C96" s="34" t="s">
        <v>168</v>
      </c>
      <c r="D96" s="58" t="s">
        <v>159</v>
      </c>
      <c r="E96" s="71">
        <v>45658</v>
      </c>
      <c r="F96" s="71">
        <v>46022</v>
      </c>
      <c r="G96" s="53">
        <v>0</v>
      </c>
      <c r="H96" s="50" t="s">
        <v>30</v>
      </c>
      <c r="I96" s="50" t="s">
        <v>30</v>
      </c>
      <c r="J96" s="50" t="s">
        <v>30</v>
      </c>
      <c r="K96" s="50" t="s">
        <v>30</v>
      </c>
      <c r="L96" s="37" t="s">
        <v>4</v>
      </c>
      <c r="M96" s="38" t="s">
        <v>4</v>
      </c>
    </row>
    <row r="97" spans="1:13" s="75" customFormat="1" ht="97.5" customHeight="1">
      <c r="A97" s="22"/>
      <c r="B97" s="48" t="s">
        <v>264</v>
      </c>
      <c r="C97" s="32" t="s">
        <v>168</v>
      </c>
      <c r="D97" s="57" t="s">
        <v>4</v>
      </c>
      <c r="E97" s="72" t="s">
        <v>4</v>
      </c>
      <c r="F97" s="87">
        <v>46022</v>
      </c>
      <c r="G97" s="54" t="s">
        <v>4</v>
      </c>
      <c r="H97" s="49" t="s">
        <v>30</v>
      </c>
      <c r="I97" s="49" t="s">
        <v>30</v>
      </c>
      <c r="J97" s="49" t="s">
        <v>30</v>
      </c>
      <c r="K97" s="49" t="s">
        <v>30</v>
      </c>
      <c r="L97" s="17" t="s">
        <v>4</v>
      </c>
      <c r="M97" s="47" t="s">
        <v>4</v>
      </c>
    </row>
    <row r="98" spans="1:13" ht="24.75" customHeight="1">
      <c r="A98" s="115" t="s">
        <v>121</v>
      </c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7"/>
    </row>
    <row r="99" spans="1:13" ht="55.5" customHeight="1">
      <c r="A99" s="123" t="s">
        <v>178</v>
      </c>
      <c r="B99" s="125" t="s">
        <v>234</v>
      </c>
      <c r="C99" s="127" t="s">
        <v>168</v>
      </c>
      <c r="D99" s="129" t="s">
        <v>179</v>
      </c>
      <c r="E99" s="131">
        <v>45658</v>
      </c>
      <c r="F99" s="131">
        <v>46022</v>
      </c>
      <c r="G99" s="133">
        <v>0</v>
      </c>
      <c r="H99" s="121" t="s">
        <v>30</v>
      </c>
      <c r="I99" s="121" t="s">
        <v>30</v>
      </c>
      <c r="J99" s="121" t="s">
        <v>30</v>
      </c>
      <c r="K99" s="121" t="s">
        <v>30</v>
      </c>
      <c r="L99" s="40" t="s">
        <v>209</v>
      </c>
      <c r="M99" s="103">
        <v>42.5</v>
      </c>
    </row>
    <row r="100" spans="1:13" ht="60.75" customHeight="1">
      <c r="A100" s="124"/>
      <c r="B100" s="126"/>
      <c r="C100" s="128"/>
      <c r="D100" s="130"/>
      <c r="E100" s="132"/>
      <c r="F100" s="132"/>
      <c r="G100" s="134"/>
      <c r="H100" s="122"/>
      <c r="I100" s="122"/>
      <c r="J100" s="122"/>
      <c r="K100" s="122"/>
      <c r="L100" s="40" t="s">
        <v>210</v>
      </c>
      <c r="M100" s="88">
        <v>13</v>
      </c>
    </row>
    <row r="101" spans="1:13" s="75" customFormat="1" ht="108" customHeight="1">
      <c r="A101" s="22"/>
      <c r="B101" s="48" t="s">
        <v>265</v>
      </c>
      <c r="C101" s="32" t="s">
        <v>168</v>
      </c>
      <c r="D101" s="57" t="s">
        <v>4</v>
      </c>
      <c r="E101" s="72" t="s">
        <v>4</v>
      </c>
      <c r="F101" s="87">
        <v>46022</v>
      </c>
      <c r="G101" s="54" t="s">
        <v>4</v>
      </c>
      <c r="H101" s="49" t="s">
        <v>30</v>
      </c>
      <c r="I101" s="49" t="s">
        <v>30</v>
      </c>
      <c r="J101" s="49" t="s">
        <v>30</v>
      </c>
      <c r="K101" s="49" t="s">
        <v>30</v>
      </c>
      <c r="L101" s="17" t="s">
        <v>4</v>
      </c>
      <c r="M101" s="47" t="s">
        <v>4</v>
      </c>
    </row>
    <row r="102" spans="1:13" s="3" customFormat="1" ht="23.25" customHeight="1">
      <c r="A102" s="21"/>
      <c r="B102" s="14" t="s">
        <v>84</v>
      </c>
      <c r="C102" s="15" t="s">
        <v>4</v>
      </c>
      <c r="D102" s="59" t="s">
        <v>4</v>
      </c>
      <c r="E102" s="15" t="s">
        <v>4</v>
      </c>
      <c r="F102" s="15" t="s">
        <v>4</v>
      </c>
      <c r="G102" s="61">
        <f>SUM(G83,G93,G99)</f>
        <v>1110.3</v>
      </c>
      <c r="H102" s="15" t="s">
        <v>4</v>
      </c>
      <c r="I102" s="15" t="s">
        <v>4</v>
      </c>
      <c r="J102" s="15" t="s">
        <v>4</v>
      </c>
      <c r="K102" s="15" t="s">
        <v>4</v>
      </c>
      <c r="L102" s="63" t="s">
        <v>4</v>
      </c>
      <c r="M102" s="64" t="s">
        <v>4</v>
      </c>
    </row>
    <row r="103" spans="1:13" s="3" customFormat="1" ht="20.25" customHeight="1">
      <c r="A103" s="21" t="s">
        <v>62</v>
      </c>
      <c r="B103" s="150" t="s">
        <v>37</v>
      </c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2"/>
    </row>
    <row r="104" spans="1:13" s="3" customFormat="1" ht="26.25" customHeight="1">
      <c r="A104" s="118" t="s">
        <v>126</v>
      </c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20"/>
    </row>
    <row r="105" spans="1:13" s="3" customFormat="1" ht="26.25" customHeight="1">
      <c r="A105" s="115" t="s">
        <v>121</v>
      </c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7"/>
    </row>
    <row r="106" spans="1:13" s="3" customFormat="1" ht="26.25" customHeight="1">
      <c r="A106" s="115" t="s">
        <v>122</v>
      </c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7"/>
    </row>
    <row r="107" spans="1:13" ht="101.25" customHeight="1">
      <c r="A107" s="90" t="s">
        <v>63</v>
      </c>
      <c r="B107" s="2" t="s">
        <v>6</v>
      </c>
      <c r="C107" s="34" t="s">
        <v>168</v>
      </c>
      <c r="D107" s="58" t="s">
        <v>143</v>
      </c>
      <c r="E107" s="71">
        <v>45658</v>
      </c>
      <c r="F107" s="71">
        <v>46022</v>
      </c>
      <c r="G107" s="53">
        <f>SUM(G108:G110)</f>
        <v>143357</v>
      </c>
      <c r="H107" s="50" t="s">
        <v>30</v>
      </c>
      <c r="I107" s="50" t="s">
        <v>30</v>
      </c>
      <c r="J107" s="50" t="s">
        <v>30</v>
      </c>
      <c r="K107" s="50" t="s">
        <v>30</v>
      </c>
      <c r="L107" s="40" t="s">
        <v>112</v>
      </c>
      <c r="M107" s="93">
        <v>93.5</v>
      </c>
    </row>
    <row r="108" spans="1:13" ht="95.25" customHeight="1">
      <c r="A108" s="90" t="s">
        <v>64</v>
      </c>
      <c r="B108" s="4" t="s">
        <v>235</v>
      </c>
      <c r="C108" s="34" t="s">
        <v>168</v>
      </c>
      <c r="D108" s="58" t="s">
        <v>160</v>
      </c>
      <c r="E108" s="71">
        <v>45658</v>
      </c>
      <c r="F108" s="71">
        <v>46022</v>
      </c>
      <c r="G108" s="53">
        <v>136655</v>
      </c>
      <c r="H108" s="50" t="s">
        <v>30</v>
      </c>
      <c r="I108" s="50" t="s">
        <v>30</v>
      </c>
      <c r="J108" s="50" t="s">
        <v>30</v>
      </c>
      <c r="K108" s="50" t="s">
        <v>30</v>
      </c>
      <c r="L108" s="37" t="s">
        <v>4</v>
      </c>
      <c r="M108" s="38" t="s">
        <v>4</v>
      </c>
    </row>
    <row r="109" spans="1:13" ht="98.25" customHeight="1">
      <c r="A109" s="22"/>
      <c r="B109" s="48" t="s">
        <v>266</v>
      </c>
      <c r="C109" s="32" t="s">
        <v>168</v>
      </c>
      <c r="D109" s="57" t="s">
        <v>4</v>
      </c>
      <c r="E109" s="72" t="s">
        <v>4</v>
      </c>
      <c r="F109" s="87">
        <v>46022</v>
      </c>
      <c r="G109" s="54" t="s">
        <v>4</v>
      </c>
      <c r="H109" s="49" t="s">
        <v>30</v>
      </c>
      <c r="I109" s="49" t="s">
        <v>30</v>
      </c>
      <c r="J109" s="49" t="s">
        <v>30</v>
      </c>
      <c r="K109" s="49" t="s">
        <v>30</v>
      </c>
      <c r="L109" s="17" t="s">
        <v>4</v>
      </c>
      <c r="M109" s="47" t="s">
        <v>4</v>
      </c>
    </row>
    <row r="110" spans="1:13" ht="93.75" customHeight="1">
      <c r="A110" s="90" t="s">
        <v>65</v>
      </c>
      <c r="B110" s="4" t="s">
        <v>236</v>
      </c>
      <c r="C110" s="34" t="s">
        <v>168</v>
      </c>
      <c r="D110" s="58" t="s">
        <v>161</v>
      </c>
      <c r="E110" s="71">
        <v>45658</v>
      </c>
      <c r="F110" s="71">
        <v>46022</v>
      </c>
      <c r="G110" s="53">
        <v>6702</v>
      </c>
      <c r="H110" s="50" t="s">
        <v>30</v>
      </c>
      <c r="I110" s="50" t="s">
        <v>30</v>
      </c>
      <c r="J110" s="50" t="s">
        <v>30</v>
      </c>
      <c r="K110" s="50" t="s">
        <v>30</v>
      </c>
      <c r="L110" s="37" t="s">
        <v>4</v>
      </c>
      <c r="M110" s="38" t="s">
        <v>4</v>
      </c>
    </row>
    <row r="111" spans="1:13" ht="100.5" customHeight="1">
      <c r="A111" s="22"/>
      <c r="B111" s="48" t="s">
        <v>267</v>
      </c>
      <c r="C111" s="32" t="s">
        <v>168</v>
      </c>
      <c r="D111" s="57" t="s">
        <v>4</v>
      </c>
      <c r="E111" s="72" t="s">
        <v>4</v>
      </c>
      <c r="F111" s="87">
        <v>46022</v>
      </c>
      <c r="G111" s="54" t="s">
        <v>4</v>
      </c>
      <c r="H111" s="49" t="s">
        <v>30</v>
      </c>
      <c r="I111" s="49" t="s">
        <v>30</v>
      </c>
      <c r="J111" s="49" t="s">
        <v>30</v>
      </c>
      <c r="K111" s="49" t="s">
        <v>30</v>
      </c>
      <c r="L111" s="17" t="s">
        <v>4</v>
      </c>
      <c r="M111" s="47" t="s">
        <v>4</v>
      </c>
    </row>
    <row r="112" spans="1:13" ht="131.25" customHeight="1">
      <c r="A112" s="90" t="s">
        <v>66</v>
      </c>
      <c r="B112" s="2" t="s">
        <v>148</v>
      </c>
      <c r="C112" s="34" t="s">
        <v>168</v>
      </c>
      <c r="D112" s="58" t="s">
        <v>144</v>
      </c>
      <c r="E112" s="71">
        <v>45658</v>
      </c>
      <c r="F112" s="71">
        <v>46022</v>
      </c>
      <c r="G112" s="53">
        <v>6104.9</v>
      </c>
      <c r="H112" s="50" t="s">
        <v>30</v>
      </c>
      <c r="I112" s="50" t="s">
        <v>30</v>
      </c>
      <c r="J112" s="50" t="s">
        <v>30</v>
      </c>
      <c r="K112" s="50" t="s">
        <v>30</v>
      </c>
      <c r="L112" s="40" t="s">
        <v>130</v>
      </c>
      <c r="M112" s="93">
        <v>100</v>
      </c>
    </row>
    <row r="113" spans="1:13" ht="99.75" customHeight="1">
      <c r="A113" s="22"/>
      <c r="B113" s="48" t="s">
        <v>268</v>
      </c>
      <c r="C113" s="32" t="s">
        <v>168</v>
      </c>
      <c r="D113" s="57" t="s">
        <v>4</v>
      </c>
      <c r="E113" s="72" t="s">
        <v>4</v>
      </c>
      <c r="F113" s="87">
        <v>46022</v>
      </c>
      <c r="G113" s="54" t="s">
        <v>4</v>
      </c>
      <c r="H113" s="49" t="s">
        <v>30</v>
      </c>
      <c r="I113" s="49" t="s">
        <v>30</v>
      </c>
      <c r="J113" s="49" t="s">
        <v>30</v>
      </c>
      <c r="K113" s="49" t="s">
        <v>30</v>
      </c>
      <c r="L113" s="17" t="s">
        <v>4</v>
      </c>
      <c r="M113" s="47" t="s">
        <v>4</v>
      </c>
    </row>
    <row r="114" spans="1:13" ht="48.75" customHeight="1">
      <c r="A114" s="123" t="s">
        <v>67</v>
      </c>
      <c r="B114" s="125" t="s">
        <v>171</v>
      </c>
      <c r="C114" s="127" t="s">
        <v>168</v>
      </c>
      <c r="D114" s="129" t="s">
        <v>144</v>
      </c>
      <c r="E114" s="131">
        <v>45658</v>
      </c>
      <c r="F114" s="131">
        <v>46022</v>
      </c>
      <c r="G114" s="133">
        <v>1478919.6</v>
      </c>
      <c r="H114" s="121" t="s">
        <v>30</v>
      </c>
      <c r="I114" s="121" t="s">
        <v>30</v>
      </c>
      <c r="J114" s="121" t="s">
        <v>30</v>
      </c>
      <c r="K114" s="121" t="s">
        <v>30</v>
      </c>
      <c r="L114" s="40" t="s">
        <v>216</v>
      </c>
      <c r="M114" s="93">
        <v>93.5</v>
      </c>
    </row>
    <row r="115" spans="1:13" ht="45.75" customHeight="1">
      <c r="A115" s="143"/>
      <c r="B115" s="144"/>
      <c r="C115" s="145"/>
      <c r="D115" s="146"/>
      <c r="E115" s="142"/>
      <c r="F115" s="142"/>
      <c r="G115" s="147"/>
      <c r="H115" s="141"/>
      <c r="I115" s="141"/>
      <c r="J115" s="141"/>
      <c r="K115" s="141"/>
      <c r="L115" s="40" t="s">
        <v>217</v>
      </c>
      <c r="M115" s="70">
        <v>83</v>
      </c>
    </row>
    <row r="116" spans="1:13" ht="32.25" customHeight="1">
      <c r="A116" s="143"/>
      <c r="B116" s="144"/>
      <c r="C116" s="145"/>
      <c r="D116" s="146"/>
      <c r="E116" s="142"/>
      <c r="F116" s="142"/>
      <c r="G116" s="147"/>
      <c r="H116" s="141"/>
      <c r="I116" s="141"/>
      <c r="J116" s="141"/>
      <c r="K116" s="141"/>
      <c r="L116" s="40" t="s">
        <v>215</v>
      </c>
      <c r="M116" s="70">
        <v>78748</v>
      </c>
    </row>
    <row r="117" spans="1:13" ht="30.75" customHeight="1">
      <c r="A117" s="143"/>
      <c r="B117" s="144"/>
      <c r="C117" s="145"/>
      <c r="D117" s="146"/>
      <c r="E117" s="142"/>
      <c r="F117" s="142"/>
      <c r="G117" s="147"/>
      <c r="H117" s="141"/>
      <c r="I117" s="141"/>
      <c r="J117" s="141"/>
      <c r="K117" s="141"/>
      <c r="L117" s="40" t="s">
        <v>214</v>
      </c>
      <c r="M117" s="70">
        <v>97556</v>
      </c>
    </row>
    <row r="118" spans="1:13" ht="57.75" customHeight="1">
      <c r="A118" s="143"/>
      <c r="B118" s="144"/>
      <c r="C118" s="145"/>
      <c r="D118" s="146"/>
      <c r="E118" s="142"/>
      <c r="F118" s="142"/>
      <c r="G118" s="147"/>
      <c r="H118" s="141"/>
      <c r="I118" s="141"/>
      <c r="J118" s="141"/>
      <c r="K118" s="141"/>
      <c r="L118" s="40" t="s">
        <v>213</v>
      </c>
      <c r="M118" s="93" t="s">
        <v>211</v>
      </c>
    </row>
    <row r="119" spans="1:13" ht="58.5" customHeight="1">
      <c r="A119" s="124"/>
      <c r="B119" s="126"/>
      <c r="C119" s="128"/>
      <c r="D119" s="130"/>
      <c r="E119" s="132"/>
      <c r="F119" s="132"/>
      <c r="G119" s="134"/>
      <c r="H119" s="122"/>
      <c r="I119" s="122"/>
      <c r="J119" s="122"/>
      <c r="K119" s="122"/>
      <c r="L119" s="40" t="s">
        <v>212</v>
      </c>
      <c r="M119" s="70">
        <v>100</v>
      </c>
    </row>
    <row r="120" spans="1:13" ht="102" customHeight="1">
      <c r="A120" s="22"/>
      <c r="B120" s="48" t="s">
        <v>269</v>
      </c>
      <c r="C120" s="32" t="s">
        <v>168</v>
      </c>
      <c r="D120" s="57" t="s">
        <v>4</v>
      </c>
      <c r="E120" s="72" t="s">
        <v>4</v>
      </c>
      <c r="F120" s="87">
        <v>46022</v>
      </c>
      <c r="G120" s="54" t="s">
        <v>4</v>
      </c>
      <c r="H120" s="49" t="s">
        <v>30</v>
      </c>
      <c r="I120" s="49" t="s">
        <v>30</v>
      </c>
      <c r="J120" s="49" t="s">
        <v>30</v>
      </c>
      <c r="K120" s="49" t="s">
        <v>30</v>
      </c>
      <c r="L120" s="17" t="s">
        <v>4</v>
      </c>
      <c r="M120" s="47" t="s">
        <v>4</v>
      </c>
    </row>
    <row r="121" spans="1:13" ht="96.75" customHeight="1">
      <c r="A121" s="109" t="s">
        <v>68</v>
      </c>
      <c r="B121" s="110" t="s">
        <v>26</v>
      </c>
      <c r="C121" s="111" t="s">
        <v>168</v>
      </c>
      <c r="D121" s="112" t="s">
        <v>144</v>
      </c>
      <c r="E121" s="113">
        <v>45658</v>
      </c>
      <c r="F121" s="113">
        <v>46022</v>
      </c>
      <c r="G121" s="114">
        <v>0</v>
      </c>
      <c r="H121" s="108" t="s">
        <v>30</v>
      </c>
      <c r="I121" s="108" t="s">
        <v>30</v>
      </c>
      <c r="J121" s="108" t="s">
        <v>30</v>
      </c>
      <c r="K121" s="108" t="s">
        <v>30</v>
      </c>
      <c r="L121" s="40" t="s">
        <v>218</v>
      </c>
      <c r="M121" s="88">
        <v>99</v>
      </c>
    </row>
    <row r="122" spans="1:13" ht="100.5" customHeight="1">
      <c r="A122" s="22"/>
      <c r="B122" s="48" t="s">
        <v>270</v>
      </c>
      <c r="C122" s="32" t="s">
        <v>168</v>
      </c>
      <c r="D122" s="57" t="s">
        <v>4</v>
      </c>
      <c r="E122" s="72" t="s">
        <v>4</v>
      </c>
      <c r="F122" s="87">
        <v>46022</v>
      </c>
      <c r="G122" s="54" t="s">
        <v>4</v>
      </c>
      <c r="H122" s="49" t="s">
        <v>30</v>
      </c>
      <c r="I122" s="49" t="s">
        <v>30</v>
      </c>
      <c r="J122" s="49" t="s">
        <v>30</v>
      </c>
      <c r="K122" s="49" t="s">
        <v>30</v>
      </c>
      <c r="L122" s="17" t="s">
        <v>4</v>
      </c>
      <c r="M122" s="47" t="s">
        <v>4</v>
      </c>
    </row>
    <row r="123" spans="1:13" ht="36" customHeight="1">
      <c r="A123" s="123" t="s">
        <v>69</v>
      </c>
      <c r="B123" s="125" t="s">
        <v>27</v>
      </c>
      <c r="C123" s="127" t="s">
        <v>168</v>
      </c>
      <c r="D123" s="129" t="s">
        <v>144</v>
      </c>
      <c r="E123" s="131">
        <v>45658</v>
      </c>
      <c r="F123" s="131">
        <v>46022</v>
      </c>
      <c r="G123" s="133">
        <f>SUM(G128:G136)</f>
        <v>169844.19999999998</v>
      </c>
      <c r="H123" s="121" t="s">
        <v>30</v>
      </c>
      <c r="I123" s="121" t="s">
        <v>30</v>
      </c>
      <c r="J123" s="121" t="s">
        <v>30</v>
      </c>
      <c r="K123" s="121" t="s">
        <v>30</v>
      </c>
      <c r="L123" s="40" t="s">
        <v>219</v>
      </c>
      <c r="M123" s="70">
        <v>90</v>
      </c>
    </row>
    <row r="124" spans="1:13" ht="113.25" customHeight="1">
      <c r="A124" s="143"/>
      <c r="B124" s="144"/>
      <c r="C124" s="145"/>
      <c r="D124" s="146"/>
      <c r="E124" s="142"/>
      <c r="F124" s="142"/>
      <c r="G124" s="147"/>
      <c r="H124" s="141"/>
      <c r="I124" s="141"/>
      <c r="J124" s="141"/>
      <c r="K124" s="141"/>
      <c r="L124" s="40" t="s">
        <v>239</v>
      </c>
      <c r="M124" s="70">
        <v>100</v>
      </c>
    </row>
    <row r="125" spans="1:13" ht="43.5" customHeight="1">
      <c r="A125" s="143"/>
      <c r="B125" s="144"/>
      <c r="C125" s="145"/>
      <c r="D125" s="146"/>
      <c r="E125" s="142"/>
      <c r="F125" s="142"/>
      <c r="G125" s="147"/>
      <c r="H125" s="141"/>
      <c r="I125" s="141"/>
      <c r="J125" s="141"/>
      <c r="K125" s="141"/>
      <c r="L125" s="40" t="s">
        <v>244</v>
      </c>
      <c r="M125" s="70">
        <v>2280</v>
      </c>
    </row>
    <row r="126" spans="1:13" ht="47.25" customHeight="1">
      <c r="A126" s="143"/>
      <c r="B126" s="144"/>
      <c r="C126" s="145"/>
      <c r="D126" s="146"/>
      <c r="E126" s="142"/>
      <c r="F126" s="142"/>
      <c r="G126" s="147"/>
      <c r="H126" s="141"/>
      <c r="I126" s="141"/>
      <c r="J126" s="141"/>
      <c r="K126" s="141"/>
      <c r="L126" s="40" t="s">
        <v>243</v>
      </c>
      <c r="M126" s="70">
        <v>259</v>
      </c>
    </row>
    <row r="127" spans="1:13" ht="46.5" customHeight="1">
      <c r="A127" s="124"/>
      <c r="B127" s="126"/>
      <c r="C127" s="128"/>
      <c r="D127" s="130"/>
      <c r="E127" s="132"/>
      <c r="F127" s="132"/>
      <c r="G127" s="134"/>
      <c r="H127" s="122"/>
      <c r="I127" s="122"/>
      <c r="J127" s="122"/>
      <c r="K127" s="122"/>
      <c r="L127" s="40" t="s">
        <v>242</v>
      </c>
      <c r="M127" s="70">
        <v>13</v>
      </c>
    </row>
    <row r="128" spans="1:13" ht="99" customHeight="1">
      <c r="A128" s="90" t="s">
        <v>70</v>
      </c>
      <c r="B128" s="4" t="s">
        <v>98</v>
      </c>
      <c r="C128" s="34" t="s">
        <v>168</v>
      </c>
      <c r="D128" s="58" t="s">
        <v>162</v>
      </c>
      <c r="E128" s="71">
        <v>45658</v>
      </c>
      <c r="F128" s="71">
        <v>46022</v>
      </c>
      <c r="G128" s="53">
        <v>125714.8</v>
      </c>
      <c r="H128" s="50" t="s">
        <v>30</v>
      </c>
      <c r="I128" s="50" t="s">
        <v>30</v>
      </c>
      <c r="J128" s="50" t="s">
        <v>30</v>
      </c>
      <c r="K128" s="50" t="s">
        <v>30</v>
      </c>
      <c r="L128" s="37" t="s">
        <v>4</v>
      </c>
      <c r="M128" s="38" t="s">
        <v>4</v>
      </c>
    </row>
    <row r="129" spans="1:13" ht="100.5" customHeight="1">
      <c r="A129" s="22"/>
      <c r="B129" s="48" t="s">
        <v>271</v>
      </c>
      <c r="C129" s="32" t="s">
        <v>168</v>
      </c>
      <c r="D129" s="57" t="s">
        <v>4</v>
      </c>
      <c r="E129" s="72" t="s">
        <v>4</v>
      </c>
      <c r="F129" s="87">
        <v>46022</v>
      </c>
      <c r="G129" s="54" t="s">
        <v>4</v>
      </c>
      <c r="H129" s="49" t="s">
        <v>30</v>
      </c>
      <c r="I129" s="49" t="s">
        <v>30</v>
      </c>
      <c r="J129" s="49" t="s">
        <v>30</v>
      </c>
      <c r="K129" s="49" t="s">
        <v>30</v>
      </c>
      <c r="L129" s="17" t="s">
        <v>4</v>
      </c>
      <c r="M129" s="47" t="s">
        <v>4</v>
      </c>
    </row>
    <row r="130" spans="1:13" ht="96.75" customHeight="1">
      <c r="A130" s="90" t="s">
        <v>71</v>
      </c>
      <c r="B130" s="4" t="s">
        <v>97</v>
      </c>
      <c r="C130" s="34" t="s">
        <v>168</v>
      </c>
      <c r="D130" s="58" t="s">
        <v>163</v>
      </c>
      <c r="E130" s="71">
        <v>45658</v>
      </c>
      <c r="F130" s="71">
        <v>46022</v>
      </c>
      <c r="G130" s="53">
        <v>5755.5</v>
      </c>
      <c r="H130" s="50" t="s">
        <v>30</v>
      </c>
      <c r="I130" s="50" t="s">
        <v>30</v>
      </c>
      <c r="J130" s="50" t="s">
        <v>30</v>
      </c>
      <c r="K130" s="50" t="s">
        <v>30</v>
      </c>
      <c r="L130" s="37" t="s">
        <v>4</v>
      </c>
      <c r="M130" s="38" t="s">
        <v>4</v>
      </c>
    </row>
    <row r="131" spans="1:13" ht="95.25" customHeight="1">
      <c r="A131" s="22"/>
      <c r="B131" s="48" t="s">
        <v>272</v>
      </c>
      <c r="C131" s="32" t="s">
        <v>168</v>
      </c>
      <c r="D131" s="57" t="s">
        <v>4</v>
      </c>
      <c r="E131" s="72" t="s">
        <v>4</v>
      </c>
      <c r="F131" s="87">
        <v>46022</v>
      </c>
      <c r="G131" s="54" t="s">
        <v>4</v>
      </c>
      <c r="H131" s="49" t="s">
        <v>30</v>
      </c>
      <c r="I131" s="49" t="s">
        <v>30</v>
      </c>
      <c r="J131" s="49" t="s">
        <v>30</v>
      </c>
      <c r="K131" s="49" t="s">
        <v>30</v>
      </c>
      <c r="L131" s="17" t="s">
        <v>4</v>
      </c>
      <c r="M131" s="47" t="s">
        <v>4</v>
      </c>
    </row>
    <row r="132" spans="1:13" ht="102.6" customHeight="1">
      <c r="A132" s="90" t="s">
        <v>90</v>
      </c>
      <c r="B132" s="4" t="s">
        <v>105</v>
      </c>
      <c r="C132" s="34" t="s">
        <v>168</v>
      </c>
      <c r="D132" s="58" t="s">
        <v>164</v>
      </c>
      <c r="E132" s="71">
        <v>45658</v>
      </c>
      <c r="F132" s="71">
        <v>46022</v>
      </c>
      <c r="G132" s="53">
        <v>0</v>
      </c>
      <c r="H132" s="50" t="s">
        <v>30</v>
      </c>
      <c r="I132" s="50" t="s">
        <v>30</v>
      </c>
      <c r="J132" s="50" t="s">
        <v>30</v>
      </c>
      <c r="K132" s="50" t="s">
        <v>30</v>
      </c>
      <c r="L132" s="37" t="s">
        <v>4</v>
      </c>
      <c r="M132" s="38" t="s">
        <v>4</v>
      </c>
    </row>
    <row r="133" spans="1:13" ht="98.25" customHeight="1">
      <c r="A133" s="22"/>
      <c r="B133" s="48" t="s">
        <v>273</v>
      </c>
      <c r="C133" s="32" t="s">
        <v>168</v>
      </c>
      <c r="D133" s="57" t="s">
        <v>4</v>
      </c>
      <c r="E133" s="72" t="s">
        <v>4</v>
      </c>
      <c r="F133" s="87">
        <v>46022</v>
      </c>
      <c r="G133" s="54" t="s">
        <v>4</v>
      </c>
      <c r="H133" s="49" t="s">
        <v>30</v>
      </c>
      <c r="I133" s="49" t="s">
        <v>30</v>
      </c>
      <c r="J133" s="49" t="s">
        <v>30</v>
      </c>
      <c r="K133" s="49" t="s">
        <v>30</v>
      </c>
      <c r="L133" s="17" t="s">
        <v>4</v>
      </c>
      <c r="M133" s="47" t="s">
        <v>4</v>
      </c>
    </row>
    <row r="134" spans="1:13" ht="110.25" customHeight="1">
      <c r="A134" s="102" t="s">
        <v>100</v>
      </c>
      <c r="B134" s="4" t="s">
        <v>106</v>
      </c>
      <c r="C134" s="34" t="s">
        <v>168</v>
      </c>
      <c r="D134" s="58" t="s">
        <v>165</v>
      </c>
      <c r="E134" s="71">
        <v>45658</v>
      </c>
      <c r="F134" s="71">
        <v>46022</v>
      </c>
      <c r="G134" s="53">
        <v>38373.9</v>
      </c>
      <c r="H134" s="50" t="s">
        <v>30</v>
      </c>
      <c r="I134" s="50" t="s">
        <v>30</v>
      </c>
      <c r="J134" s="50" t="s">
        <v>30</v>
      </c>
      <c r="K134" s="50" t="s">
        <v>30</v>
      </c>
      <c r="L134" s="37" t="s">
        <v>4</v>
      </c>
      <c r="M134" s="38" t="s">
        <v>4</v>
      </c>
    </row>
    <row r="135" spans="1:13" ht="90" customHeight="1">
      <c r="A135" s="22"/>
      <c r="B135" s="48" t="s">
        <v>274</v>
      </c>
      <c r="C135" s="32" t="s">
        <v>168</v>
      </c>
      <c r="D135" s="57" t="s">
        <v>4</v>
      </c>
      <c r="E135" s="72" t="s">
        <v>4</v>
      </c>
      <c r="F135" s="87">
        <v>46022</v>
      </c>
      <c r="G135" s="54" t="s">
        <v>4</v>
      </c>
      <c r="H135" s="49" t="s">
        <v>30</v>
      </c>
      <c r="I135" s="49" t="s">
        <v>30</v>
      </c>
      <c r="J135" s="49" t="s">
        <v>30</v>
      </c>
      <c r="K135" s="49" t="s">
        <v>30</v>
      </c>
      <c r="L135" s="17" t="s">
        <v>4</v>
      </c>
      <c r="M135" s="47" t="s">
        <v>4</v>
      </c>
    </row>
    <row r="136" spans="1:13" ht="96.75" customHeight="1">
      <c r="A136" s="102" t="s">
        <v>237</v>
      </c>
      <c r="B136" s="4" t="s">
        <v>238</v>
      </c>
      <c r="C136" s="34" t="s">
        <v>168</v>
      </c>
      <c r="D136" s="58" t="s">
        <v>165</v>
      </c>
      <c r="E136" s="71">
        <v>45658</v>
      </c>
      <c r="F136" s="71">
        <v>46022</v>
      </c>
      <c r="G136" s="53">
        <v>0</v>
      </c>
      <c r="H136" s="50" t="s">
        <v>30</v>
      </c>
      <c r="I136" s="50" t="s">
        <v>30</v>
      </c>
      <c r="J136" s="50" t="s">
        <v>30</v>
      </c>
      <c r="K136" s="50" t="s">
        <v>30</v>
      </c>
      <c r="L136" s="37" t="s">
        <v>4</v>
      </c>
      <c r="M136" s="38" t="s">
        <v>4</v>
      </c>
    </row>
    <row r="137" spans="1:13" ht="98.25" customHeight="1">
      <c r="A137" s="22"/>
      <c r="B137" s="48" t="s">
        <v>275</v>
      </c>
      <c r="C137" s="32" t="s">
        <v>168</v>
      </c>
      <c r="D137" s="57" t="s">
        <v>4</v>
      </c>
      <c r="E137" s="72" t="s">
        <v>4</v>
      </c>
      <c r="F137" s="87">
        <v>46022</v>
      </c>
      <c r="G137" s="54" t="s">
        <v>4</v>
      </c>
      <c r="H137" s="49" t="s">
        <v>30</v>
      </c>
      <c r="I137" s="49" t="s">
        <v>30</v>
      </c>
      <c r="J137" s="49" t="s">
        <v>30</v>
      </c>
      <c r="K137" s="49" t="s">
        <v>30</v>
      </c>
      <c r="L137" s="17" t="s">
        <v>4</v>
      </c>
      <c r="M137" s="47" t="s">
        <v>4</v>
      </c>
    </row>
    <row r="138" spans="1:13" ht="42" customHeight="1">
      <c r="A138" s="123" t="s">
        <v>72</v>
      </c>
      <c r="B138" s="125" t="s">
        <v>28</v>
      </c>
      <c r="C138" s="127" t="s">
        <v>180</v>
      </c>
      <c r="D138" s="129" t="s">
        <v>144</v>
      </c>
      <c r="E138" s="131">
        <v>45658</v>
      </c>
      <c r="F138" s="131">
        <v>46022</v>
      </c>
      <c r="G138" s="133">
        <v>107609.60000000001</v>
      </c>
      <c r="H138" s="121" t="s">
        <v>30</v>
      </c>
      <c r="I138" s="121" t="s">
        <v>30</v>
      </c>
      <c r="J138" s="121" t="s">
        <v>30</v>
      </c>
      <c r="K138" s="121" t="s">
        <v>30</v>
      </c>
      <c r="L138" s="40" t="s">
        <v>221</v>
      </c>
      <c r="M138" s="70">
        <v>92934</v>
      </c>
    </row>
    <row r="139" spans="1:13" ht="45" customHeight="1">
      <c r="A139" s="143"/>
      <c r="B139" s="144"/>
      <c r="C139" s="145"/>
      <c r="D139" s="146"/>
      <c r="E139" s="142"/>
      <c r="F139" s="142"/>
      <c r="G139" s="147"/>
      <c r="H139" s="141"/>
      <c r="I139" s="141"/>
      <c r="J139" s="141"/>
      <c r="K139" s="141"/>
      <c r="L139" s="40" t="s">
        <v>222</v>
      </c>
      <c r="M139" s="70" t="s">
        <v>211</v>
      </c>
    </row>
    <row r="140" spans="1:13" ht="265.5" customHeight="1">
      <c r="A140" s="124"/>
      <c r="B140" s="126"/>
      <c r="C140" s="128"/>
      <c r="D140" s="130"/>
      <c r="E140" s="132"/>
      <c r="F140" s="132"/>
      <c r="G140" s="134"/>
      <c r="H140" s="122"/>
      <c r="I140" s="122"/>
      <c r="J140" s="122"/>
      <c r="K140" s="122"/>
      <c r="L140" s="40" t="s">
        <v>220</v>
      </c>
      <c r="M140" s="70">
        <v>100</v>
      </c>
    </row>
    <row r="141" spans="1:13" ht="331.5" customHeight="1">
      <c r="A141" s="22"/>
      <c r="B141" s="48" t="s">
        <v>276</v>
      </c>
      <c r="C141" s="32" t="s">
        <v>181</v>
      </c>
      <c r="D141" s="57" t="s">
        <v>4</v>
      </c>
      <c r="E141" s="72" t="s">
        <v>4</v>
      </c>
      <c r="F141" s="87">
        <v>46022</v>
      </c>
      <c r="G141" s="54" t="s">
        <v>4</v>
      </c>
      <c r="H141" s="49" t="s">
        <v>30</v>
      </c>
      <c r="I141" s="49" t="s">
        <v>30</v>
      </c>
      <c r="J141" s="49" t="s">
        <v>30</v>
      </c>
      <c r="K141" s="49" t="s">
        <v>30</v>
      </c>
      <c r="L141" s="17" t="s">
        <v>4</v>
      </c>
      <c r="M141" s="47" t="s">
        <v>4</v>
      </c>
    </row>
    <row r="142" spans="1:13" ht="321" customHeight="1">
      <c r="A142" s="22"/>
      <c r="B142" s="48" t="s">
        <v>277</v>
      </c>
      <c r="C142" s="32" t="s">
        <v>181</v>
      </c>
      <c r="D142" s="57" t="s">
        <v>4</v>
      </c>
      <c r="E142" s="72" t="s">
        <v>4</v>
      </c>
      <c r="F142" s="87">
        <v>46022</v>
      </c>
      <c r="G142" s="54" t="s">
        <v>4</v>
      </c>
      <c r="H142" s="49" t="s">
        <v>30</v>
      </c>
      <c r="I142" s="49" t="s">
        <v>30</v>
      </c>
      <c r="J142" s="49" t="s">
        <v>30</v>
      </c>
      <c r="K142" s="49" t="s">
        <v>30</v>
      </c>
      <c r="L142" s="17" t="s">
        <v>4</v>
      </c>
      <c r="M142" s="47" t="s">
        <v>4</v>
      </c>
    </row>
    <row r="143" spans="1:13" ht="57" customHeight="1">
      <c r="A143" s="123" t="s">
        <v>73</v>
      </c>
      <c r="B143" s="125" t="s">
        <v>38</v>
      </c>
      <c r="C143" s="127" t="s">
        <v>168</v>
      </c>
      <c r="D143" s="129" t="s">
        <v>144</v>
      </c>
      <c r="E143" s="131">
        <v>45658</v>
      </c>
      <c r="F143" s="131">
        <v>46022</v>
      </c>
      <c r="G143" s="133">
        <f>SUM(G145:G147)</f>
        <v>51517.4</v>
      </c>
      <c r="H143" s="121" t="s">
        <v>30</v>
      </c>
      <c r="I143" s="121" t="s">
        <v>30</v>
      </c>
      <c r="J143" s="121" t="s">
        <v>30</v>
      </c>
      <c r="K143" s="121" t="s">
        <v>30</v>
      </c>
      <c r="L143" s="40" t="s">
        <v>224</v>
      </c>
      <c r="M143" s="93">
        <v>93.5</v>
      </c>
    </row>
    <row r="144" spans="1:13" ht="57" customHeight="1">
      <c r="A144" s="124"/>
      <c r="B144" s="126"/>
      <c r="C144" s="128"/>
      <c r="D144" s="130"/>
      <c r="E144" s="132"/>
      <c r="F144" s="132"/>
      <c r="G144" s="134"/>
      <c r="H144" s="122"/>
      <c r="I144" s="122"/>
      <c r="J144" s="122"/>
      <c r="K144" s="122"/>
      <c r="L144" s="40" t="s">
        <v>225</v>
      </c>
      <c r="M144" s="93" t="s">
        <v>223</v>
      </c>
    </row>
    <row r="145" spans="1:14" ht="105.75" customHeight="1">
      <c r="A145" s="90" t="s">
        <v>74</v>
      </c>
      <c r="B145" s="4" t="s">
        <v>240</v>
      </c>
      <c r="C145" s="34" t="s">
        <v>168</v>
      </c>
      <c r="D145" s="58" t="s">
        <v>166</v>
      </c>
      <c r="E145" s="71">
        <v>45658</v>
      </c>
      <c r="F145" s="71">
        <v>46022</v>
      </c>
      <c r="G145" s="53">
        <v>43271.4</v>
      </c>
      <c r="H145" s="50" t="s">
        <v>30</v>
      </c>
      <c r="I145" s="50" t="s">
        <v>30</v>
      </c>
      <c r="J145" s="50" t="s">
        <v>30</v>
      </c>
      <c r="K145" s="50" t="s">
        <v>30</v>
      </c>
      <c r="L145" s="37" t="s">
        <v>4</v>
      </c>
      <c r="M145" s="38" t="s">
        <v>4</v>
      </c>
    </row>
    <row r="146" spans="1:14" ht="99" customHeight="1">
      <c r="A146" s="22"/>
      <c r="B146" s="48" t="s">
        <v>278</v>
      </c>
      <c r="C146" s="32" t="s">
        <v>168</v>
      </c>
      <c r="D146" s="57" t="s">
        <v>4</v>
      </c>
      <c r="E146" s="72" t="s">
        <v>4</v>
      </c>
      <c r="F146" s="87">
        <v>46022</v>
      </c>
      <c r="G146" s="54" t="s">
        <v>4</v>
      </c>
      <c r="H146" s="49" t="s">
        <v>30</v>
      </c>
      <c r="I146" s="49" t="s">
        <v>30</v>
      </c>
      <c r="J146" s="49" t="s">
        <v>30</v>
      </c>
      <c r="K146" s="49" t="s">
        <v>30</v>
      </c>
      <c r="L146" s="17" t="s">
        <v>4</v>
      </c>
      <c r="M146" s="47" t="s">
        <v>4</v>
      </c>
    </row>
    <row r="147" spans="1:14" ht="107.25" customHeight="1">
      <c r="A147" s="90" t="s">
        <v>75</v>
      </c>
      <c r="B147" s="4" t="s">
        <v>93</v>
      </c>
      <c r="C147" s="34" t="s">
        <v>168</v>
      </c>
      <c r="D147" s="58" t="s">
        <v>167</v>
      </c>
      <c r="E147" s="71">
        <v>45658</v>
      </c>
      <c r="F147" s="71">
        <v>46022</v>
      </c>
      <c r="G147" s="53">
        <v>8246</v>
      </c>
      <c r="H147" s="50" t="s">
        <v>30</v>
      </c>
      <c r="I147" s="50" t="s">
        <v>30</v>
      </c>
      <c r="J147" s="50" t="s">
        <v>30</v>
      </c>
      <c r="K147" s="50" t="s">
        <v>30</v>
      </c>
      <c r="L147" s="37" t="s">
        <v>4</v>
      </c>
      <c r="M147" s="38" t="s">
        <v>4</v>
      </c>
    </row>
    <row r="148" spans="1:14" ht="99.75" customHeight="1">
      <c r="A148" s="22"/>
      <c r="B148" s="48" t="s">
        <v>279</v>
      </c>
      <c r="C148" s="32" t="s">
        <v>168</v>
      </c>
      <c r="D148" s="57" t="s">
        <v>4</v>
      </c>
      <c r="E148" s="72" t="s">
        <v>4</v>
      </c>
      <c r="F148" s="87">
        <v>46022</v>
      </c>
      <c r="G148" s="54" t="s">
        <v>4</v>
      </c>
      <c r="H148" s="49" t="s">
        <v>30</v>
      </c>
      <c r="I148" s="49" t="s">
        <v>30</v>
      </c>
      <c r="J148" s="49" t="s">
        <v>30</v>
      </c>
      <c r="K148" s="49" t="s">
        <v>30</v>
      </c>
      <c r="L148" s="17" t="s">
        <v>4</v>
      </c>
      <c r="M148" s="47" t="s">
        <v>4</v>
      </c>
    </row>
    <row r="149" spans="1:14" ht="96.75" customHeight="1">
      <c r="A149" s="96" t="s">
        <v>76</v>
      </c>
      <c r="B149" s="101" t="s">
        <v>241</v>
      </c>
      <c r="C149" s="94" t="s">
        <v>168</v>
      </c>
      <c r="D149" s="95" t="s">
        <v>145</v>
      </c>
      <c r="E149" s="71">
        <v>45658</v>
      </c>
      <c r="F149" s="97">
        <v>46022</v>
      </c>
      <c r="G149" s="104">
        <v>8368.9</v>
      </c>
      <c r="H149" s="98" t="s">
        <v>30</v>
      </c>
      <c r="I149" s="98" t="s">
        <v>30</v>
      </c>
      <c r="J149" s="98" t="s">
        <v>30</v>
      </c>
      <c r="K149" s="98" t="s">
        <v>30</v>
      </c>
      <c r="L149" s="40" t="s">
        <v>184</v>
      </c>
      <c r="M149" s="88">
        <v>45</v>
      </c>
    </row>
    <row r="150" spans="1:14" ht="96.75" customHeight="1">
      <c r="A150" s="22"/>
      <c r="B150" s="48" t="s">
        <v>280</v>
      </c>
      <c r="C150" s="32" t="s">
        <v>168</v>
      </c>
      <c r="D150" s="57" t="s">
        <v>4</v>
      </c>
      <c r="E150" s="72" t="s">
        <v>4</v>
      </c>
      <c r="F150" s="87">
        <v>46022</v>
      </c>
      <c r="G150" s="54" t="s">
        <v>4</v>
      </c>
      <c r="H150" s="49" t="s">
        <v>30</v>
      </c>
      <c r="I150" s="49" t="s">
        <v>30</v>
      </c>
      <c r="J150" s="49" t="s">
        <v>30</v>
      </c>
      <c r="K150" s="49" t="s">
        <v>30</v>
      </c>
      <c r="L150" s="17" t="s">
        <v>4</v>
      </c>
      <c r="M150" s="47" t="s">
        <v>4</v>
      </c>
    </row>
    <row r="151" spans="1:14" ht="22.5" customHeight="1">
      <c r="A151" s="118" t="s">
        <v>128</v>
      </c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20"/>
    </row>
    <row r="152" spans="1:14" ht="21.75" customHeight="1">
      <c r="A152" s="115" t="s">
        <v>121</v>
      </c>
      <c r="B152" s="116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117"/>
    </row>
    <row r="153" spans="1:14" ht="27.75" customHeight="1">
      <c r="A153" s="115" t="s">
        <v>122</v>
      </c>
      <c r="B153" s="116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7"/>
    </row>
    <row r="154" spans="1:14" ht="103.5" customHeight="1">
      <c r="A154" s="90" t="s">
        <v>77</v>
      </c>
      <c r="B154" s="2" t="s">
        <v>172</v>
      </c>
      <c r="C154" s="34" t="s">
        <v>168</v>
      </c>
      <c r="D154" s="58" t="s">
        <v>146</v>
      </c>
      <c r="E154" s="71">
        <v>45658</v>
      </c>
      <c r="F154" s="100">
        <v>46022</v>
      </c>
      <c r="G154" s="53">
        <v>36035.1</v>
      </c>
      <c r="H154" s="50" t="s">
        <v>30</v>
      </c>
      <c r="I154" s="50" t="s">
        <v>30</v>
      </c>
      <c r="J154" s="50" t="s">
        <v>30</v>
      </c>
      <c r="K154" s="50" t="s">
        <v>30</v>
      </c>
      <c r="L154" s="40" t="s">
        <v>113</v>
      </c>
      <c r="M154" s="93">
        <v>100</v>
      </c>
      <c r="N154" s="16"/>
    </row>
    <row r="155" spans="1:14" ht="97.5" customHeight="1">
      <c r="A155" s="22"/>
      <c r="B155" s="48" t="s">
        <v>281</v>
      </c>
      <c r="C155" s="32" t="s">
        <v>168</v>
      </c>
      <c r="D155" s="57" t="s">
        <v>4</v>
      </c>
      <c r="E155" s="72" t="s">
        <v>4</v>
      </c>
      <c r="F155" s="87">
        <v>46022</v>
      </c>
      <c r="G155" s="54" t="s">
        <v>4</v>
      </c>
      <c r="H155" s="49" t="s">
        <v>30</v>
      </c>
      <c r="I155" s="49" t="s">
        <v>30</v>
      </c>
      <c r="J155" s="49" t="s">
        <v>30</v>
      </c>
      <c r="K155" s="49" t="s">
        <v>30</v>
      </c>
      <c r="L155" s="17" t="s">
        <v>4</v>
      </c>
      <c r="M155" s="47" t="s">
        <v>4</v>
      </c>
    </row>
    <row r="156" spans="1:14" ht="105.6" customHeight="1">
      <c r="A156" s="90" t="s">
        <v>78</v>
      </c>
      <c r="B156" s="2" t="s">
        <v>31</v>
      </c>
      <c r="C156" s="34" t="s">
        <v>168</v>
      </c>
      <c r="D156" s="58" t="s">
        <v>147</v>
      </c>
      <c r="E156" s="71">
        <v>45658</v>
      </c>
      <c r="F156" s="100">
        <v>46022</v>
      </c>
      <c r="G156" s="53">
        <v>56535.7</v>
      </c>
      <c r="H156" s="50" t="s">
        <v>30</v>
      </c>
      <c r="I156" s="50" t="s">
        <v>30</v>
      </c>
      <c r="J156" s="50" t="s">
        <v>30</v>
      </c>
      <c r="K156" s="50" t="s">
        <v>30</v>
      </c>
      <c r="L156" s="40" t="s">
        <v>113</v>
      </c>
      <c r="M156" s="93">
        <v>100</v>
      </c>
      <c r="N156" s="16"/>
    </row>
    <row r="157" spans="1:14" ht="97.5" customHeight="1">
      <c r="A157" s="22"/>
      <c r="B157" s="48" t="s">
        <v>282</v>
      </c>
      <c r="C157" s="32" t="s">
        <v>168</v>
      </c>
      <c r="D157" s="57" t="s">
        <v>4</v>
      </c>
      <c r="E157" s="72" t="s">
        <v>4</v>
      </c>
      <c r="F157" s="87">
        <v>46022</v>
      </c>
      <c r="G157" s="54" t="s">
        <v>4</v>
      </c>
      <c r="H157" s="49" t="s">
        <v>30</v>
      </c>
      <c r="I157" s="49" t="s">
        <v>30</v>
      </c>
      <c r="J157" s="49" t="s">
        <v>30</v>
      </c>
      <c r="K157" s="49" t="s">
        <v>30</v>
      </c>
      <c r="L157" s="17" t="s">
        <v>4</v>
      </c>
      <c r="M157" s="47" t="s">
        <v>4</v>
      </c>
    </row>
    <row r="158" spans="1:14" s="16" customFormat="1" ht="96" customHeight="1">
      <c r="A158" s="90" t="s">
        <v>79</v>
      </c>
      <c r="B158" s="30" t="s">
        <v>29</v>
      </c>
      <c r="C158" s="34" t="s">
        <v>168</v>
      </c>
      <c r="D158" s="58" t="s">
        <v>146</v>
      </c>
      <c r="E158" s="71">
        <v>45658</v>
      </c>
      <c r="F158" s="100">
        <v>46022</v>
      </c>
      <c r="G158" s="53">
        <v>0</v>
      </c>
      <c r="H158" s="50" t="s">
        <v>30</v>
      </c>
      <c r="I158" s="50" t="s">
        <v>30</v>
      </c>
      <c r="J158" s="50" t="s">
        <v>30</v>
      </c>
      <c r="K158" s="50" t="s">
        <v>30</v>
      </c>
      <c r="L158" s="40" t="s">
        <v>113</v>
      </c>
      <c r="M158" s="93">
        <v>100</v>
      </c>
    </row>
    <row r="159" spans="1:14" ht="100.5" customHeight="1">
      <c r="A159" s="22"/>
      <c r="B159" s="48" t="s">
        <v>283</v>
      </c>
      <c r="C159" s="32" t="s">
        <v>168</v>
      </c>
      <c r="D159" s="57" t="s">
        <v>4</v>
      </c>
      <c r="E159" s="72" t="s">
        <v>4</v>
      </c>
      <c r="F159" s="87">
        <v>46022</v>
      </c>
      <c r="G159" s="54" t="s">
        <v>4</v>
      </c>
      <c r="H159" s="49" t="s">
        <v>30</v>
      </c>
      <c r="I159" s="49" t="s">
        <v>30</v>
      </c>
      <c r="J159" s="49" t="s">
        <v>30</v>
      </c>
      <c r="K159" s="49" t="s">
        <v>30</v>
      </c>
      <c r="L159" s="17" t="s">
        <v>4</v>
      </c>
      <c r="M159" s="47" t="s">
        <v>4</v>
      </c>
    </row>
    <row r="160" spans="1:14" s="3" customFormat="1" ht="26.25" customHeight="1">
      <c r="A160" s="21"/>
      <c r="B160" s="14" t="s">
        <v>85</v>
      </c>
      <c r="C160" s="15" t="s">
        <v>4</v>
      </c>
      <c r="D160" s="59" t="s">
        <v>4</v>
      </c>
      <c r="E160" s="15" t="s">
        <v>4</v>
      </c>
      <c r="F160" s="15" t="s">
        <v>4</v>
      </c>
      <c r="G160" s="65">
        <f>SUM(G107,G112,G114,G121,G123,G138,G143,G149,G154,G156,G158)</f>
        <v>2058292.4</v>
      </c>
      <c r="H160" s="15" t="s">
        <v>4</v>
      </c>
      <c r="I160" s="15" t="s">
        <v>4</v>
      </c>
      <c r="J160" s="15" t="s">
        <v>4</v>
      </c>
      <c r="K160" s="15" t="s">
        <v>4</v>
      </c>
      <c r="L160" s="63" t="s">
        <v>4</v>
      </c>
      <c r="M160" s="64" t="s">
        <v>4</v>
      </c>
    </row>
    <row r="161" spans="1:13" s="3" customFormat="1" ht="29.25" customHeight="1" thickBot="1">
      <c r="A161" s="23"/>
      <c r="B161" s="5" t="s">
        <v>86</v>
      </c>
      <c r="C161" s="31" t="s">
        <v>4</v>
      </c>
      <c r="D161" s="60" t="s">
        <v>4</v>
      </c>
      <c r="E161" s="31" t="s">
        <v>4</v>
      </c>
      <c r="F161" s="31" t="s">
        <v>4</v>
      </c>
      <c r="G161" s="66">
        <f>SUM(G63,G79,G102,G160)</f>
        <v>2121866.9</v>
      </c>
      <c r="H161" s="31" t="s">
        <v>4</v>
      </c>
      <c r="I161" s="31" t="s">
        <v>4</v>
      </c>
      <c r="J161" s="31" t="s">
        <v>4</v>
      </c>
      <c r="K161" s="31" t="s">
        <v>4</v>
      </c>
      <c r="L161" s="67" t="s">
        <v>4</v>
      </c>
      <c r="M161" s="68" t="s">
        <v>4</v>
      </c>
    </row>
    <row r="163" spans="1:13" ht="24.75" customHeight="1">
      <c r="A163" s="24" t="s">
        <v>9</v>
      </c>
      <c r="G163" s="69">
        <v>2121866.9</v>
      </c>
    </row>
    <row r="164" spans="1:13" ht="6" customHeight="1">
      <c r="A164" s="24"/>
      <c r="G164" s="69"/>
    </row>
    <row r="165" spans="1:13" ht="24.75" customHeight="1">
      <c r="A165" s="25" t="s">
        <v>102</v>
      </c>
      <c r="C165" s="7"/>
      <c r="E165" s="77" t="s">
        <v>103</v>
      </c>
      <c r="G165" s="69">
        <f>G163-G161</f>
        <v>0</v>
      </c>
    </row>
    <row r="166" spans="1:13" ht="18" customHeight="1">
      <c r="A166" s="25"/>
      <c r="C166" s="8" t="s">
        <v>7</v>
      </c>
      <c r="E166" s="78" t="s">
        <v>8</v>
      </c>
      <c r="G166" s="69"/>
    </row>
    <row r="167" spans="1:13" ht="24.75" customHeight="1">
      <c r="A167" s="25"/>
      <c r="C167" s="8"/>
      <c r="E167" s="79"/>
    </row>
    <row r="168" spans="1:13">
      <c r="A168" s="25" t="s">
        <v>11</v>
      </c>
      <c r="C168" s="7"/>
      <c r="E168" s="77" t="s">
        <v>12</v>
      </c>
    </row>
    <row r="169" spans="1:13">
      <c r="A169" s="25"/>
      <c r="C169" s="8" t="s">
        <v>7</v>
      </c>
      <c r="E169" s="78" t="s">
        <v>8</v>
      </c>
    </row>
    <row r="170" spans="1:13">
      <c r="A170" s="25"/>
      <c r="C170" s="8"/>
      <c r="E170" s="79"/>
    </row>
    <row r="171" spans="1:13">
      <c r="A171" s="25" t="s">
        <v>114</v>
      </c>
      <c r="C171" s="7"/>
      <c r="E171" s="77" t="s">
        <v>115</v>
      </c>
    </row>
    <row r="172" spans="1:13">
      <c r="A172" s="25"/>
      <c r="C172" s="8" t="s">
        <v>7</v>
      </c>
      <c r="E172" s="78" t="s">
        <v>8</v>
      </c>
    </row>
    <row r="173" spans="1:13">
      <c r="A173" s="25"/>
      <c r="C173" s="8"/>
      <c r="E173" s="79"/>
    </row>
    <row r="174" spans="1:13" hidden="1">
      <c r="A174" s="25" t="s">
        <v>89</v>
      </c>
      <c r="C174" s="7"/>
      <c r="E174" s="79"/>
      <c r="L174" s="36"/>
      <c r="M174" s="36"/>
    </row>
    <row r="175" spans="1:13" hidden="1">
      <c r="A175" s="25"/>
      <c r="C175" s="8" t="s">
        <v>7</v>
      </c>
      <c r="E175" s="79"/>
      <c r="L175" s="36"/>
      <c r="M175" s="36"/>
    </row>
    <row r="176" spans="1:13" hidden="1">
      <c r="A176" s="25"/>
      <c r="C176" s="8"/>
      <c r="E176" s="79"/>
      <c r="L176" s="36"/>
      <c r="M176" s="36"/>
    </row>
    <row r="177" spans="1:40" hidden="1">
      <c r="A177" s="25" t="s">
        <v>13</v>
      </c>
      <c r="C177" s="7"/>
      <c r="E177" s="79"/>
      <c r="L177" s="36"/>
      <c r="M177" s="36"/>
    </row>
    <row r="178" spans="1:40">
      <c r="A178" s="25" t="s">
        <v>89</v>
      </c>
      <c r="C178" s="7"/>
      <c r="E178" s="77" t="s">
        <v>116</v>
      </c>
      <c r="L178" s="36"/>
      <c r="M178" s="36"/>
    </row>
    <row r="179" spans="1:40">
      <c r="A179" s="25"/>
      <c r="C179" s="8" t="s">
        <v>7</v>
      </c>
      <c r="E179" s="78" t="s">
        <v>8</v>
      </c>
      <c r="L179" s="36"/>
      <c r="M179" s="36"/>
    </row>
    <row r="180" spans="1:40">
      <c r="A180" s="25"/>
      <c r="C180" s="8"/>
      <c r="E180" s="79"/>
      <c r="L180" s="36"/>
      <c r="M180" s="36"/>
    </row>
    <row r="181" spans="1:40">
      <c r="A181" s="25" t="s">
        <v>13</v>
      </c>
      <c r="C181" s="7"/>
      <c r="E181" s="77" t="s">
        <v>182</v>
      </c>
      <c r="L181" s="36"/>
      <c r="M181" s="36"/>
    </row>
    <row r="182" spans="1:40">
      <c r="A182" s="24"/>
      <c r="B182" s="26"/>
      <c r="C182" s="8" t="s">
        <v>7</v>
      </c>
      <c r="E182" s="78" t="s">
        <v>8</v>
      </c>
      <c r="L182" s="36"/>
      <c r="M182" s="36"/>
    </row>
    <row r="183" spans="1:40">
      <c r="A183" s="25"/>
      <c r="C183" s="46"/>
      <c r="E183" s="79"/>
      <c r="L183" s="36"/>
      <c r="M183" s="36"/>
    </row>
    <row r="184" spans="1:40" s="9" customFormat="1" ht="21.75" customHeight="1">
      <c r="A184" s="27" t="s">
        <v>80</v>
      </c>
      <c r="B184" s="26"/>
      <c r="C184" s="6"/>
      <c r="D184" s="81"/>
      <c r="E184" s="82"/>
      <c r="F184" s="6"/>
      <c r="G184" s="55"/>
      <c r="H184" s="10"/>
      <c r="I184" s="10"/>
      <c r="J184" s="10"/>
      <c r="K184" s="10"/>
      <c r="L184" s="41"/>
      <c r="M184" s="44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</row>
    <row r="185" spans="1:40" s="9" customFormat="1" ht="17.25" hidden="1" customHeight="1">
      <c r="B185" s="26"/>
      <c r="C185" s="11"/>
      <c r="D185" s="28"/>
      <c r="E185" s="82"/>
      <c r="F185" s="6"/>
      <c r="G185" s="55"/>
      <c r="H185" s="10"/>
      <c r="I185" s="10"/>
      <c r="J185" s="10"/>
      <c r="K185" s="10"/>
      <c r="L185" s="41"/>
      <c r="M185" s="44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</row>
    <row r="186" spans="1:40" s="9" customFormat="1" ht="17.25" customHeight="1">
      <c r="A186" s="28" t="s">
        <v>150</v>
      </c>
      <c r="B186" s="6"/>
      <c r="C186" s="7"/>
      <c r="D186" s="76"/>
      <c r="E186" s="77" t="s">
        <v>117</v>
      </c>
      <c r="F186" s="6"/>
      <c r="G186" s="55"/>
      <c r="H186" s="10"/>
      <c r="I186" s="10"/>
      <c r="J186" s="10"/>
      <c r="K186" s="10"/>
      <c r="L186" s="41"/>
      <c r="M186" s="44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</row>
    <row r="187" spans="1:40" s="35" customFormat="1">
      <c r="A187" s="29" t="s">
        <v>230</v>
      </c>
      <c r="B187" s="12"/>
      <c r="C187" s="8" t="s">
        <v>7</v>
      </c>
      <c r="D187" s="76"/>
      <c r="E187" s="78" t="s">
        <v>8</v>
      </c>
      <c r="F187" s="83"/>
      <c r="G187" s="56"/>
      <c r="H187" s="33"/>
      <c r="I187" s="33"/>
      <c r="J187" s="33"/>
      <c r="K187" s="33"/>
      <c r="L187" s="42"/>
      <c r="M187" s="45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</row>
    <row r="188" spans="1:40" s="35" customFormat="1">
      <c r="B188" s="13"/>
      <c r="C188" s="9"/>
      <c r="D188" s="80"/>
      <c r="E188" s="84"/>
      <c r="F188" s="83"/>
      <c r="G188" s="56"/>
      <c r="H188" s="33"/>
      <c r="I188" s="33"/>
      <c r="J188" s="33"/>
      <c r="K188" s="33"/>
      <c r="L188" s="42"/>
      <c r="M188" s="45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</row>
    <row r="194" spans="1:5">
      <c r="A194" s="1"/>
      <c r="E194" s="1"/>
    </row>
    <row r="195" spans="1:5">
      <c r="A195" s="1"/>
      <c r="E195" s="1"/>
    </row>
    <row r="196" spans="1:5">
      <c r="A196" s="1"/>
      <c r="E196" s="78"/>
    </row>
    <row r="197" spans="1:5">
      <c r="A197" s="1"/>
      <c r="E197" s="1"/>
    </row>
    <row r="198" spans="1:5">
      <c r="A198" s="1"/>
      <c r="E198" s="1"/>
    </row>
  </sheetData>
  <autoFilter ref="A13:AN161"/>
  <mergeCells count="195">
    <mergeCell ref="J143:J144"/>
    <mergeCell ref="K143:K144"/>
    <mergeCell ref="A143:A144"/>
    <mergeCell ref="B143:B144"/>
    <mergeCell ref="C143:C144"/>
    <mergeCell ref="D143:D144"/>
    <mergeCell ref="E143:E144"/>
    <mergeCell ref="F143:F144"/>
    <mergeCell ref="G143:G144"/>
    <mergeCell ref="H143:H144"/>
    <mergeCell ref="I143:I144"/>
    <mergeCell ref="J123:J127"/>
    <mergeCell ref="K123:K127"/>
    <mergeCell ref="A138:A140"/>
    <mergeCell ref="B138:B140"/>
    <mergeCell ref="C138:C140"/>
    <mergeCell ref="D138:D140"/>
    <mergeCell ref="E138:E140"/>
    <mergeCell ref="F138:F140"/>
    <mergeCell ref="G138:G140"/>
    <mergeCell ref="H138:H140"/>
    <mergeCell ref="I138:I140"/>
    <mergeCell ref="J138:J140"/>
    <mergeCell ref="K138:K140"/>
    <mergeCell ref="A123:A127"/>
    <mergeCell ref="B123:B127"/>
    <mergeCell ref="C123:C127"/>
    <mergeCell ref="D123:D127"/>
    <mergeCell ref="E123:E127"/>
    <mergeCell ref="F123:F127"/>
    <mergeCell ref="G123:G127"/>
    <mergeCell ref="H123:H127"/>
    <mergeCell ref="I123:I127"/>
    <mergeCell ref="H75:H77"/>
    <mergeCell ref="I75:I77"/>
    <mergeCell ref="J75:J77"/>
    <mergeCell ref="K75:K77"/>
    <mergeCell ref="A83:A86"/>
    <mergeCell ref="B83:B86"/>
    <mergeCell ref="C83:C86"/>
    <mergeCell ref="D83:D86"/>
    <mergeCell ref="E83:E86"/>
    <mergeCell ref="F83:F86"/>
    <mergeCell ref="G83:G86"/>
    <mergeCell ref="H83:H86"/>
    <mergeCell ref="I83:I86"/>
    <mergeCell ref="J83:J86"/>
    <mergeCell ref="K83:K86"/>
    <mergeCell ref="A75:A77"/>
    <mergeCell ref="B75:B77"/>
    <mergeCell ref="C75:C77"/>
    <mergeCell ref="D75:D77"/>
    <mergeCell ref="E75:E77"/>
    <mergeCell ref="F75:F77"/>
    <mergeCell ref="G75:G77"/>
    <mergeCell ref="A153:M153"/>
    <mergeCell ref="B80:M80"/>
    <mergeCell ref="A81:M81"/>
    <mergeCell ref="A82:M82"/>
    <mergeCell ref="A91:M91"/>
    <mergeCell ref="A92:M92"/>
    <mergeCell ref="B103:M103"/>
    <mergeCell ref="A104:M104"/>
    <mergeCell ref="A105:M105"/>
    <mergeCell ref="A106:M106"/>
    <mergeCell ref="A151:M151"/>
    <mergeCell ref="A152:M152"/>
    <mergeCell ref="A98:M98"/>
    <mergeCell ref="J114:J119"/>
    <mergeCell ref="K114:K119"/>
    <mergeCell ref="A114:A119"/>
    <mergeCell ref="B114:B119"/>
    <mergeCell ref="C114:C119"/>
    <mergeCell ref="D114:D119"/>
    <mergeCell ref="E114:E119"/>
    <mergeCell ref="F114:F119"/>
    <mergeCell ref="G114:G119"/>
    <mergeCell ref="H114:H119"/>
    <mergeCell ref="I114:I119"/>
    <mergeCell ref="C35:C36"/>
    <mergeCell ref="D35:D36"/>
    <mergeCell ref="E35:E36"/>
    <mergeCell ref="A41:A43"/>
    <mergeCell ref="B41:B43"/>
    <mergeCell ref="C41:C43"/>
    <mergeCell ref="D41:D43"/>
    <mergeCell ref="E41:E43"/>
    <mergeCell ref="A40:M40"/>
    <mergeCell ref="G35:G36"/>
    <mergeCell ref="H35:H36"/>
    <mergeCell ref="I35:I36"/>
    <mergeCell ref="J35:J36"/>
    <mergeCell ref="I41:I43"/>
    <mergeCell ref="A9:M9"/>
    <mergeCell ref="A24:M24"/>
    <mergeCell ref="A8:M8"/>
    <mergeCell ref="A10:A12"/>
    <mergeCell ref="B10:B12"/>
    <mergeCell ref="C10:C12"/>
    <mergeCell ref="D10:D12"/>
    <mergeCell ref="E10:E12"/>
    <mergeCell ref="F10:F12"/>
    <mergeCell ref="G10:G12"/>
    <mergeCell ref="H10:K11"/>
    <mergeCell ref="L10:M11"/>
    <mergeCell ref="B14:M14"/>
    <mergeCell ref="A15:M15"/>
    <mergeCell ref="A16:M16"/>
    <mergeCell ref="A20:M20"/>
    <mergeCell ref="E17:E18"/>
    <mergeCell ref="D17:D18"/>
    <mergeCell ref="B17:B18"/>
    <mergeCell ref="C17:C18"/>
    <mergeCell ref="K17:K18"/>
    <mergeCell ref="A21:A22"/>
    <mergeCell ref="B21:B22"/>
    <mergeCell ref="C21:C22"/>
    <mergeCell ref="A74:M74"/>
    <mergeCell ref="A73:M73"/>
    <mergeCell ref="C50:C56"/>
    <mergeCell ref="D50:D56"/>
    <mergeCell ref="B50:B56"/>
    <mergeCell ref="A50:A56"/>
    <mergeCell ref="B64:M64"/>
    <mergeCell ref="A65:M65"/>
    <mergeCell ref="A66:M66"/>
    <mergeCell ref="A67:M67"/>
    <mergeCell ref="A72:M72"/>
    <mergeCell ref="J50:J56"/>
    <mergeCell ref="I60:I61"/>
    <mergeCell ref="J60:J61"/>
    <mergeCell ref="K60:K61"/>
    <mergeCell ref="D60:D61"/>
    <mergeCell ref="I21:I22"/>
    <mergeCell ref="J21:J22"/>
    <mergeCell ref="K21:K22"/>
    <mergeCell ref="F17:F18"/>
    <mergeCell ref="G17:G18"/>
    <mergeCell ref="H17:H18"/>
    <mergeCell ref="I17:I18"/>
    <mergeCell ref="J17:J18"/>
    <mergeCell ref="E60:E61"/>
    <mergeCell ref="F60:F61"/>
    <mergeCell ref="G60:G61"/>
    <mergeCell ref="H60:H61"/>
    <mergeCell ref="A25:M25"/>
    <mergeCell ref="I26:I28"/>
    <mergeCell ref="J26:J28"/>
    <mergeCell ref="K26:K28"/>
    <mergeCell ref="K50:K56"/>
    <mergeCell ref="F41:F43"/>
    <mergeCell ref="F50:F56"/>
    <mergeCell ref="G50:G56"/>
    <mergeCell ref="H50:H56"/>
    <mergeCell ref="I50:I56"/>
    <mergeCell ref="A35:A36"/>
    <mergeCell ref="B35:B36"/>
    <mergeCell ref="A17:A18"/>
    <mergeCell ref="A26:A28"/>
    <mergeCell ref="B26:B28"/>
    <mergeCell ref="C26:C28"/>
    <mergeCell ref="D26:D28"/>
    <mergeCell ref="E26:E28"/>
    <mergeCell ref="F26:F28"/>
    <mergeCell ref="G26:G28"/>
    <mergeCell ref="H26:H28"/>
    <mergeCell ref="D21:D22"/>
    <mergeCell ref="E21:E22"/>
    <mergeCell ref="F21:F22"/>
    <mergeCell ref="G21:G22"/>
    <mergeCell ref="H21:H22"/>
    <mergeCell ref="A30:M30"/>
    <mergeCell ref="A38:M38"/>
    <mergeCell ref="A39:M39"/>
    <mergeCell ref="J99:J100"/>
    <mergeCell ref="K99:K100"/>
    <mergeCell ref="A99:A100"/>
    <mergeCell ref="B99:B100"/>
    <mergeCell ref="C99:C100"/>
    <mergeCell ref="D99:D100"/>
    <mergeCell ref="E99:E100"/>
    <mergeCell ref="F99:F100"/>
    <mergeCell ref="G99:G100"/>
    <mergeCell ref="H99:H100"/>
    <mergeCell ref="I99:I100"/>
    <mergeCell ref="G41:G43"/>
    <mergeCell ref="H41:H43"/>
    <mergeCell ref="K35:K36"/>
    <mergeCell ref="J41:J43"/>
    <mergeCell ref="K41:K43"/>
    <mergeCell ref="F35:F36"/>
    <mergeCell ref="A60:A61"/>
    <mergeCell ref="B60:B61"/>
    <mergeCell ref="C60:C61"/>
    <mergeCell ref="E50:E56"/>
  </mergeCells>
  <pageMargins left="0.39370078740157483" right="0.39370078740157483" top="0.78740157480314965" bottom="0.43307086614173229" header="0" footer="0"/>
  <pageSetup paperSize="9" scale="50" fitToHeight="8" orientation="landscape" verticalDpi="300" r:id="rId1"/>
  <rowBreaks count="1" manualBreakCount="1">
    <brk id="154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реали на 2025</vt:lpstr>
      <vt:lpstr>'план реали на 2025'!Заголовки_для_печати</vt:lpstr>
      <vt:lpstr>'план реали на 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 Шпаковская</cp:lastModifiedBy>
  <cp:lastPrinted>2025-01-20T11:10:13Z</cp:lastPrinted>
  <dcterms:created xsi:type="dcterms:W3CDTF">2014-05-19T13:45:53Z</dcterms:created>
  <dcterms:modified xsi:type="dcterms:W3CDTF">2025-01-22T09:13:56Z</dcterms:modified>
</cp:coreProperties>
</file>