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53222"/>
  <mc:AlternateContent xmlns:mc="http://schemas.openxmlformats.org/markup-compatibility/2006">
    <mc:Choice Requires="x15">
      <x15ac:absPath xmlns:x15ac="http://schemas.microsoft.com/office/spreadsheetml/2010/11/ac" url="D:\Мои Документы\МУНПРОГРАММЫ\2022 год\ОТЧЕТЫ на сайт\"/>
    </mc:Choice>
  </mc:AlternateContent>
  <bookViews>
    <workbookView xWindow="0" yWindow="0" windowWidth="19200" windowHeight="6435" firstSheet="2" activeTab="6"/>
  </bookViews>
  <sheets>
    <sheet name="Паспорт" sheetId="1" state="hidden" r:id="rId1"/>
    <sheet name="1" sheetId="21" state="hidden" r:id="rId2"/>
    <sheet name="Таблица 6" sheetId="4" r:id="rId3"/>
    <sheet name="Таблица 7" sheetId="22" r:id="rId4"/>
    <sheet name="Таблица 8" sheetId="23" r:id="rId5"/>
    <sheet name="Таблица 9" sheetId="26" r:id="rId6"/>
    <sheet name="Аналитическая" sheetId="29" r:id="rId7"/>
    <sheet name="Прил 2 Основные мероприятия " sheetId="2" state="hidden" r:id="rId8"/>
    <sheet name="Прил 3 Меры правового регулир" sheetId="3" state="hidden" r:id="rId9"/>
    <sheet name=" Прил 6 План мероприятий " sheetId="15" state="hidden" r:id="rId10"/>
    <sheet name="прил 10свед инд" sheetId="20" state="hidden" r:id="rId11"/>
    <sheet name="по ГРБС" sheetId="10" state="hidden" r:id="rId12"/>
    <sheet name="ГРБС АМО" sheetId="11" state="hidden" r:id="rId13"/>
    <sheet name="ГРБС" sheetId="18" state="hidden" r:id="rId14"/>
  </sheets>
  <definedNames>
    <definedName name="OLE_LINK1" localSheetId="5">'Таблица 9'!$A$1</definedName>
    <definedName name="_xlnm.Print_Titles" localSheetId="7">'Прил 2 Основные мероприятия '!$9:$9</definedName>
    <definedName name="кп">#REF!</definedName>
    <definedName name="_xlnm.Print_Area" localSheetId="9">' Прил 6 План мероприятий '!$A$1:$AG$85</definedName>
    <definedName name="_xlnm.Print_Area" localSheetId="1">'1'!$A$1:$I$20</definedName>
    <definedName name="_xlnm.Print_Area" localSheetId="13">ГРБС!$A$1:$I$199</definedName>
    <definedName name="_xlnm.Print_Area" localSheetId="0">Паспорт!$A$1:$G$25</definedName>
    <definedName name="_xlnm.Print_Area" localSheetId="7">'Прил 2 Основные мероприятия '!$A$1:$G$16</definedName>
    <definedName name="_xlnm.Print_Area" localSheetId="2">'Таблица 6'!$A$1:$L$55</definedName>
    <definedName name="округлить">#REF!</definedName>
  </definedNames>
  <calcPr calcId="152511" refMode="R1C1"/>
</workbook>
</file>

<file path=xl/calcChain.xml><?xml version="1.0" encoding="utf-8"?>
<calcChain xmlns="http://schemas.openxmlformats.org/spreadsheetml/2006/main">
  <c r="E13" i="23" l="1"/>
  <c r="F193" i="23" l="1"/>
  <c r="F191" i="23" s="1"/>
  <c r="E193" i="23"/>
  <c r="E191" i="23" s="1"/>
  <c r="D193" i="23"/>
  <c r="D191" i="23"/>
  <c r="F188" i="23"/>
  <c r="E188" i="23"/>
  <c r="D188" i="23"/>
  <c r="F186" i="23"/>
  <c r="E186" i="23"/>
  <c r="D186" i="23"/>
  <c r="F183" i="23"/>
  <c r="E183" i="23"/>
  <c r="D183" i="23"/>
  <c r="F181" i="23"/>
  <c r="E181" i="23"/>
  <c r="D181" i="23"/>
  <c r="F178" i="23"/>
  <c r="F176" i="23" s="1"/>
  <c r="E178" i="23"/>
  <c r="E176" i="23" s="1"/>
  <c r="D178" i="23"/>
  <c r="D176" i="23" s="1"/>
  <c r="F173" i="23"/>
  <c r="F171" i="23" s="1"/>
  <c r="E173" i="23"/>
  <c r="E171" i="23" s="1"/>
  <c r="D173" i="23"/>
  <c r="D171" i="23" s="1"/>
  <c r="F168" i="23"/>
  <c r="E168" i="23"/>
  <c r="D168" i="23"/>
  <c r="F166" i="23"/>
  <c r="E166" i="23"/>
  <c r="D166" i="23"/>
  <c r="F163" i="23"/>
  <c r="E163" i="23"/>
  <c r="D163" i="23"/>
  <c r="F161" i="23"/>
  <c r="E161" i="23"/>
  <c r="D161" i="23"/>
  <c r="F158" i="23"/>
  <c r="E158" i="23"/>
  <c r="D158" i="23"/>
  <c r="F156" i="23"/>
  <c r="E156" i="23"/>
  <c r="D156" i="23"/>
  <c r="F155" i="23"/>
  <c r="E155" i="23"/>
  <c r="D155" i="23"/>
  <c r="F154" i="23"/>
  <c r="E154" i="23"/>
  <c r="D154" i="23"/>
  <c r="F153" i="23"/>
  <c r="F148" i="23"/>
  <c r="F146" i="23" s="1"/>
  <c r="E148" i="23"/>
  <c r="E146" i="23" s="1"/>
  <c r="D148" i="23"/>
  <c r="D146" i="23" s="1"/>
  <c r="F143" i="23"/>
  <c r="E143" i="23"/>
  <c r="D143" i="23"/>
  <c r="F141" i="23"/>
  <c r="E141" i="23"/>
  <c r="D141" i="23"/>
  <c r="F138" i="23"/>
  <c r="F136" i="23" s="1"/>
  <c r="E138" i="23"/>
  <c r="E136" i="23" s="1"/>
  <c r="D138" i="23"/>
  <c r="D136" i="23"/>
  <c r="F133" i="23"/>
  <c r="F131" i="23" s="1"/>
  <c r="E133" i="23"/>
  <c r="E131" i="23" s="1"/>
  <c r="D133" i="23"/>
  <c r="D131" i="23" s="1"/>
  <c r="F128" i="23"/>
  <c r="F126" i="23" s="1"/>
  <c r="E128" i="23"/>
  <c r="E126" i="23" s="1"/>
  <c r="D128" i="23"/>
  <c r="D126" i="23" s="1"/>
  <c r="F123" i="23"/>
  <c r="F121" i="23" s="1"/>
  <c r="E123" i="23"/>
  <c r="E121" i="23" s="1"/>
  <c r="E116" i="23" s="1"/>
  <c r="D123" i="23"/>
  <c r="D121" i="23" s="1"/>
  <c r="D116" i="23" s="1"/>
  <c r="F120" i="23"/>
  <c r="E120" i="23"/>
  <c r="D120" i="23"/>
  <c r="F119" i="23"/>
  <c r="E119" i="23"/>
  <c r="D119" i="23"/>
  <c r="F114" i="23"/>
  <c r="F113" i="23" s="1"/>
  <c r="E114" i="23"/>
  <c r="E113" i="23" s="1"/>
  <c r="D113" i="23"/>
  <c r="D111" i="23"/>
  <c r="F108" i="23"/>
  <c r="E108" i="23"/>
  <c r="D108" i="23"/>
  <c r="F106" i="23"/>
  <c r="E106" i="23"/>
  <c r="D106" i="23"/>
  <c r="F103" i="23"/>
  <c r="E103" i="23"/>
  <c r="D103" i="23"/>
  <c r="F101" i="23"/>
  <c r="E101" i="23"/>
  <c r="D101" i="23"/>
  <c r="F98" i="23"/>
  <c r="E98" i="23"/>
  <c r="D98" i="23"/>
  <c r="F96" i="23"/>
  <c r="E96" i="23"/>
  <c r="D96" i="23"/>
  <c r="D88" i="23"/>
  <c r="F86" i="23"/>
  <c r="E86" i="23"/>
  <c r="D86" i="23"/>
  <c r="F81" i="23"/>
  <c r="E81" i="23"/>
  <c r="D81" i="23"/>
  <c r="F78" i="23"/>
  <c r="E78" i="23"/>
  <c r="D78" i="23"/>
  <c r="D76" i="23" s="1"/>
  <c r="F76" i="23"/>
  <c r="E76" i="23"/>
  <c r="F73" i="23"/>
  <c r="E73" i="23"/>
  <c r="D73" i="23"/>
  <c r="F71" i="23"/>
  <c r="E71" i="23"/>
  <c r="D71" i="23"/>
  <c r="F68" i="23"/>
  <c r="E68" i="23"/>
  <c r="D68" i="23"/>
  <c r="D66" i="23" s="1"/>
  <c r="F66" i="23"/>
  <c r="E66" i="23"/>
  <c r="F63" i="23"/>
  <c r="F61" i="23" s="1"/>
  <c r="E63" i="23"/>
  <c r="D63" i="23"/>
  <c r="D61" i="23" s="1"/>
  <c r="E61" i="23"/>
  <c r="F58" i="23"/>
  <c r="F56" i="23" s="1"/>
  <c r="E58" i="23"/>
  <c r="E56" i="23" s="1"/>
  <c r="D58" i="23"/>
  <c r="D56" i="23"/>
  <c r="D54" i="23"/>
  <c r="D53" i="23" s="1"/>
  <c r="D51" i="23" s="1"/>
  <c r="F53" i="23"/>
  <c r="F51" i="23" s="1"/>
  <c r="E53" i="23"/>
  <c r="E51" i="23" s="1"/>
  <c r="F50" i="23"/>
  <c r="F15" i="23" s="1"/>
  <c r="E50" i="23"/>
  <c r="E15" i="23" s="1"/>
  <c r="D50" i="23"/>
  <c r="D15" i="23" s="1"/>
  <c r="D43" i="23"/>
  <c r="F41" i="23"/>
  <c r="E41" i="23"/>
  <c r="D41" i="23"/>
  <c r="F38" i="23"/>
  <c r="E38" i="23"/>
  <c r="D38" i="23"/>
  <c r="F36" i="23"/>
  <c r="E36" i="23"/>
  <c r="D36" i="23"/>
  <c r="F33" i="23"/>
  <c r="E33" i="23"/>
  <c r="D33" i="23"/>
  <c r="F31" i="23"/>
  <c r="E31" i="23"/>
  <c r="D31" i="23"/>
  <c r="F28" i="23"/>
  <c r="E28" i="23"/>
  <c r="D28" i="23"/>
  <c r="F26" i="23"/>
  <c r="E26" i="23"/>
  <c r="D26" i="23"/>
  <c r="F23" i="23"/>
  <c r="E23" i="23"/>
  <c r="D23" i="23"/>
  <c r="F21" i="23"/>
  <c r="F16" i="23" s="1"/>
  <c r="E21" i="23"/>
  <c r="E16" i="23" s="1"/>
  <c r="D21" i="23"/>
  <c r="F20" i="23"/>
  <c r="E20" i="23"/>
  <c r="D20" i="23"/>
  <c r="F19" i="23"/>
  <c r="E19" i="23"/>
  <c r="D19" i="23"/>
  <c r="F18" i="23"/>
  <c r="E18" i="23"/>
  <c r="D18" i="23"/>
  <c r="D16" i="23"/>
  <c r="F49" i="23" l="1"/>
  <c r="F14" i="23" s="1"/>
  <c r="F118" i="23"/>
  <c r="E153" i="23"/>
  <c r="D151" i="23"/>
  <c r="E151" i="23"/>
  <c r="D118" i="23"/>
  <c r="E49" i="23"/>
  <c r="E14" i="23" s="1"/>
  <c r="D49" i="23"/>
  <c r="D14" i="23" s="1"/>
  <c r="D13" i="23" s="1"/>
  <c r="D11" i="23" s="1"/>
  <c r="E118" i="23"/>
  <c r="D153" i="23"/>
  <c r="E111" i="23"/>
  <c r="E48" i="23"/>
  <c r="F111" i="23"/>
  <c r="F46" i="23" s="1"/>
  <c r="F48" i="23"/>
  <c r="F13" i="23" s="1"/>
  <c r="F116" i="23"/>
  <c r="F151" i="23"/>
  <c r="E46" i="23"/>
  <c r="D93" i="23"/>
  <c r="D48" i="23" l="1"/>
  <c r="D91" i="23"/>
  <c r="D46" i="23" s="1"/>
  <c r="F11" i="23"/>
  <c r="I47" i="15" l="1"/>
  <c r="I18" i="15"/>
  <c r="D47" i="15" l="1"/>
  <c r="E19" i="1" l="1"/>
  <c r="G19" i="1" l="1"/>
  <c r="F19" i="1"/>
  <c r="D19" i="1"/>
  <c r="C19" i="1" l="1"/>
  <c r="B19" i="1" l="1"/>
  <c r="I76" i="15"/>
  <c r="D18" i="21" l="1"/>
  <c r="D14" i="21"/>
  <c r="D10" i="21"/>
  <c r="D51" i="15" l="1"/>
  <c r="D49" i="15"/>
  <c r="G22" i="1" l="1"/>
  <c r="C22" i="1"/>
  <c r="D22" i="1" l="1"/>
  <c r="G21" i="1"/>
  <c r="K51" i="15"/>
  <c r="J49" i="15"/>
  <c r="A8" i="20" l="1"/>
  <c r="A11" i="2" l="1"/>
  <c r="H84" i="15" l="1"/>
  <c r="H82" i="15"/>
  <c r="H80" i="15"/>
  <c r="J78" i="15"/>
  <c r="H78" i="15" s="1"/>
  <c r="H76" i="15"/>
  <c r="M75" i="15"/>
  <c r="L75" i="15"/>
  <c r="K75" i="15"/>
  <c r="A15" i="2"/>
  <c r="I75" i="15" l="1"/>
  <c r="J75" i="15"/>
  <c r="H75" i="15" l="1"/>
  <c r="F22" i="1" l="1"/>
  <c r="E22" i="1"/>
  <c r="B22" i="1" l="1"/>
  <c r="A13" i="2" l="1"/>
  <c r="J73" i="15"/>
  <c r="I73" i="15"/>
  <c r="J72" i="15"/>
  <c r="J71" i="15" s="1"/>
  <c r="I72" i="15"/>
  <c r="I71" i="15" s="1"/>
  <c r="J70" i="15"/>
  <c r="I70" i="15"/>
  <c r="I69" i="15" s="1"/>
  <c r="J68" i="15"/>
  <c r="J67" i="15" s="1"/>
  <c r="I68" i="15"/>
  <c r="I67" i="15" s="1"/>
  <c r="J66" i="15"/>
  <c r="I66" i="15"/>
  <c r="I65" i="15" s="1"/>
  <c r="J61" i="15"/>
  <c r="I61" i="15"/>
  <c r="J60" i="15"/>
  <c r="I60" i="15"/>
  <c r="J59" i="15"/>
  <c r="I59" i="15"/>
  <c r="J58" i="15"/>
  <c r="I58" i="15"/>
  <c r="J57" i="15"/>
  <c r="I57" i="15"/>
  <c r="J56" i="15"/>
  <c r="I56" i="15"/>
  <c r="J46" i="15"/>
  <c r="G20" i="1"/>
  <c r="G18" i="1" s="1"/>
  <c r="F20" i="1"/>
  <c r="E20" i="1"/>
  <c r="H58" i="15" l="1"/>
  <c r="H73" i="15"/>
  <c r="H57" i="15"/>
  <c r="H61" i="15"/>
  <c r="H56" i="15"/>
  <c r="H66" i="15"/>
  <c r="H67" i="15"/>
  <c r="H68" i="15"/>
  <c r="H49" i="15"/>
  <c r="H51" i="15"/>
  <c r="M46" i="15"/>
  <c r="H55" i="15"/>
  <c r="H53" i="15"/>
  <c r="L46" i="15"/>
  <c r="H60" i="15"/>
  <c r="H70" i="15"/>
  <c r="H59" i="15"/>
  <c r="H72" i="15"/>
  <c r="H71" i="15"/>
  <c r="K46" i="15"/>
  <c r="I64" i="15"/>
  <c r="J65" i="15"/>
  <c r="H65" i="15" s="1"/>
  <c r="J69" i="15"/>
  <c r="H69" i="15" s="1"/>
  <c r="D20" i="1" l="1"/>
  <c r="L24" i="15"/>
  <c r="E21" i="1"/>
  <c r="E18" i="1" s="1"/>
  <c r="I46" i="15"/>
  <c r="C20" i="1"/>
  <c r="M26" i="15"/>
  <c r="M17" i="15" s="1"/>
  <c r="M16" i="15" s="1"/>
  <c r="K22" i="15"/>
  <c r="K17" i="15" s="1"/>
  <c r="K16" i="15" s="1"/>
  <c r="J64" i="15"/>
  <c r="H64" i="15" s="1"/>
  <c r="B20" i="1" l="1"/>
  <c r="F21" i="1"/>
  <c r="F18" i="1" s="1"/>
  <c r="H46" i="15"/>
  <c r="H47" i="15"/>
  <c r="H26" i="15"/>
  <c r="H22" i="15"/>
  <c r="H24" i="15"/>
  <c r="L17" i="15"/>
  <c r="L16" i="15" s="1"/>
  <c r="I32" i="15" l="1"/>
  <c r="J32" i="15"/>
  <c r="I31" i="15"/>
  <c r="J31" i="15"/>
  <c r="I30" i="15"/>
  <c r="J30" i="15"/>
  <c r="J29" i="15"/>
  <c r="I29" i="15"/>
  <c r="J28" i="15"/>
  <c r="I28" i="15"/>
  <c r="I27" i="15"/>
  <c r="J27" i="15"/>
  <c r="H189" i="18"/>
  <c r="I189" i="18"/>
  <c r="G189" i="18"/>
  <c r="J44" i="15"/>
  <c r="J43" i="15"/>
  <c r="J42" i="15" s="1"/>
  <c r="I43" i="15"/>
  <c r="I42" i="15" s="1"/>
  <c r="J41" i="15"/>
  <c r="J40" i="15" s="1"/>
  <c r="I41" i="15"/>
  <c r="I40" i="15" s="1"/>
  <c r="J39" i="15"/>
  <c r="J38" i="15" s="1"/>
  <c r="I39" i="15"/>
  <c r="I38" i="15" s="1"/>
  <c r="J37" i="15"/>
  <c r="J36" i="15" s="1"/>
  <c r="S69" i="10"/>
  <c r="T69" i="10"/>
  <c r="R69" i="10"/>
  <c r="L69" i="10"/>
  <c r="S68" i="10"/>
  <c r="T68" i="10"/>
  <c r="R68" i="10"/>
  <c r="L68" i="10"/>
  <c r="S67" i="10"/>
  <c r="T67" i="10"/>
  <c r="R67" i="10"/>
  <c r="L67" i="10"/>
  <c r="S66" i="10"/>
  <c r="T66" i="10"/>
  <c r="R66" i="10"/>
  <c r="L66" i="10"/>
  <c r="S65" i="10"/>
  <c r="T65" i="10"/>
  <c r="R65" i="10"/>
  <c r="L65" i="10"/>
  <c r="S53" i="10"/>
  <c r="T53" i="10"/>
  <c r="R53" i="10"/>
  <c r="L53" i="10"/>
  <c r="S52" i="10"/>
  <c r="T52" i="10"/>
  <c r="R52" i="10"/>
  <c r="L52" i="10"/>
  <c r="S51" i="10"/>
  <c r="T51" i="10"/>
  <c r="R51" i="10"/>
  <c r="L51" i="10"/>
  <c r="S50" i="10"/>
  <c r="T50" i="10"/>
  <c r="R50" i="10"/>
  <c r="L50" i="10"/>
  <c r="S49" i="10"/>
  <c r="T49" i="10"/>
  <c r="R49" i="10"/>
  <c r="L49" i="10"/>
  <c r="S48" i="10"/>
  <c r="T48" i="10"/>
  <c r="R48" i="10"/>
  <c r="L48" i="10"/>
  <c r="S39" i="10"/>
  <c r="T39" i="10"/>
  <c r="R39" i="10"/>
  <c r="L39" i="10"/>
  <c r="S38" i="10"/>
  <c r="T38" i="10"/>
  <c r="R38" i="10"/>
  <c r="L38" i="10"/>
  <c r="S37" i="10"/>
  <c r="T37" i="10"/>
  <c r="R37" i="10"/>
  <c r="L37" i="10"/>
  <c r="S36" i="10"/>
  <c r="T36" i="10"/>
  <c r="R36" i="10"/>
  <c r="L36" i="10"/>
  <c r="S35" i="10"/>
  <c r="T35" i="10"/>
  <c r="R35" i="10"/>
  <c r="L35" i="10"/>
  <c r="S32" i="10"/>
  <c r="T32" i="10"/>
  <c r="R32" i="10"/>
  <c r="L32" i="10"/>
  <c r="S31" i="10"/>
  <c r="T31" i="10"/>
  <c r="R31" i="10"/>
  <c r="L31" i="10"/>
  <c r="S30" i="10"/>
  <c r="T30" i="10"/>
  <c r="R30" i="10"/>
  <c r="L30" i="10"/>
  <c r="S29" i="10"/>
  <c r="T29" i="10"/>
  <c r="R29" i="10"/>
  <c r="L29" i="10"/>
  <c r="S28" i="10"/>
  <c r="T28" i="10"/>
  <c r="R28" i="10"/>
  <c r="L28" i="10"/>
  <c r="F4" i="11"/>
  <c r="S107" i="10"/>
  <c r="T107" i="10"/>
  <c r="R107" i="10"/>
  <c r="S106" i="10"/>
  <c r="T106" i="10"/>
  <c r="R106" i="10"/>
  <c r="L106" i="10"/>
  <c r="S105" i="10"/>
  <c r="T105" i="10"/>
  <c r="R105" i="10"/>
  <c r="L105" i="10"/>
  <c r="L104" i="10"/>
  <c r="S103" i="10"/>
  <c r="T103" i="10"/>
  <c r="R103" i="10"/>
  <c r="L103" i="10"/>
  <c r="S102" i="10"/>
  <c r="T102" i="10"/>
  <c r="R102" i="10"/>
  <c r="L102" i="10"/>
  <c r="S101" i="10"/>
  <c r="T101" i="10"/>
  <c r="R101" i="10"/>
  <c r="L101" i="10"/>
  <c r="S100" i="10"/>
  <c r="T100" i="10"/>
  <c r="R100" i="10"/>
  <c r="L100" i="10"/>
  <c r="S99" i="10"/>
  <c r="T99" i="10"/>
  <c r="R99" i="10"/>
  <c r="L99" i="10"/>
  <c r="S98" i="10"/>
  <c r="T98" i="10"/>
  <c r="R98" i="10"/>
  <c r="L98" i="10"/>
  <c r="S97" i="10"/>
  <c r="T97" i="10"/>
  <c r="R97" i="10"/>
  <c r="L97" i="10"/>
  <c r="S96" i="10"/>
  <c r="T96" i="10"/>
  <c r="R96" i="10"/>
  <c r="L96" i="10"/>
  <c r="S95" i="10"/>
  <c r="T95" i="10"/>
  <c r="R95" i="10"/>
  <c r="L95" i="10"/>
  <c r="S94" i="10"/>
  <c r="T94" i="10"/>
  <c r="R94" i="10"/>
  <c r="L94" i="10"/>
  <c r="S93" i="10"/>
  <c r="T93" i="10"/>
  <c r="R93" i="10"/>
  <c r="L93" i="10"/>
  <c r="S92" i="10"/>
  <c r="T92" i="10"/>
  <c r="R92" i="10"/>
  <c r="L92" i="10"/>
  <c r="S91" i="10"/>
  <c r="T91" i="10"/>
  <c r="R91" i="10"/>
  <c r="L91" i="10"/>
  <c r="S90" i="10"/>
  <c r="T90" i="10"/>
  <c r="R90" i="10"/>
  <c r="L90" i="10"/>
  <c r="S89" i="10"/>
  <c r="T89" i="10"/>
  <c r="R89" i="10"/>
  <c r="L88" i="10"/>
  <c r="L89" i="10" s="1"/>
  <c r="S87" i="10"/>
  <c r="T87" i="10"/>
  <c r="R87" i="10"/>
  <c r="L86" i="10"/>
  <c r="L87" i="10" s="1"/>
  <c r="S85" i="10"/>
  <c r="T85" i="10"/>
  <c r="R85" i="10"/>
  <c r="L84" i="10"/>
  <c r="L85" i="10" s="1"/>
  <c r="S83" i="10"/>
  <c r="T83" i="10"/>
  <c r="R83" i="10"/>
  <c r="L83" i="10"/>
  <c r="S82" i="10"/>
  <c r="T82" i="10"/>
  <c r="R82" i="10"/>
  <c r="L82" i="10"/>
  <c r="S81" i="10"/>
  <c r="T81" i="10"/>
  <c r="R81" i="10"/>
  <c r="L81" i="10"/>
  <c r="S80" i="10"/>
  <c r="T80" i="10"/>
  <c r="R80" i="10"/>
  <c r="L80" i="10"/>
  <c r="S79" i="10"/>
  <c r="T79" i="10"/>
  <c r="R79" i="10"/>
  <c r="L79" i="10"/>
  <c r="R84" i="10"/>
  <c r="E22" i="11"/>
  <c r="E21" i="11" s="1"/>
  <c r="F22" i="11"/>
  <c r="F21" i="11" s="1"/>
  <c r="S117" i="10"/>
  <c r="T117" i="10"/>
  <c r="R117" i="10"/>
  <c r="L117" i="10"/>
  <c r="S116" i="10"/>
  <c r="T116" i="10"/>
  <c r="R116" i="10"/>
  <c r="L116" i="10"/>
  <c r="S115" i="10"/>
  <c r="T115" i="10"/>
  <c r="R115" i="10"/>
  <c r="L115" i="10"/>
  <c r="S114" i="10"/>
  <c r="T114" i="10"/>
  <c r="R114" i="10"/>
  <c r="L114" i="10"/>
  <c r="S113" i="10"/>
  <c r="T113" i="10"/>
  <c r="R113" i="10"/>
  <c r="L113" i="10"/>
  <c r="S112" i="10"/>
  <c r="T112" i="10"/>
  <c r="R112" i="10"/>
  <c r="L112" i="10"/>
  <c r="S111" i="10"/>
  <c r="T111" i="10"/>
  <c r="R111" i="10"/>
  <c r="L111" i="10"/>
  <c r="S110" i="10"/>
  <c r="T110" i="10"/>
  <c r="R110" i="10"/>
  <c r="L110" i="10"/>
  <c r="S109" i="10"/>
  <c r="T109" i="10"/>
  <c r="R109" i="10"/>
  <c r="L109" i="10"/>
  <c r="S108" i="10"/>
  <c r="T108" i="10"/>
  <c r="R108" i="10"/>
  <c r="L108" i="10"/>
  <c r="S78" i="10"/>
  <c r="T78" i="10"/>
  <c r="R78" i="10"/>
  <c r="S77" i="10"/>
  <c r="T77" i="10"/>
  <c r="R77" i="10"/>
  <c r="S76" i="10"/>
  <c r="T76" i="10"/>
  <c r="R76" i="10"/>
  <c r="S75" i="10"/>
  <c r="T75" i="10"/>
  <c r="R75" i="10"/>
  <c r="S74" i="10"/>
  <c r="T74" i="10"/>
  <c r="R74" i="10"/>
  <c r="L74" i="10"/>
  <c r="S73" i="10"/>
  <c r="T73" i="10"/>
  <c r="R73" i="10"/>
  <c r="L73" i="10"/>
  <c r="T72" i="10"/>
  <c r="R72" i="10"/>
  <c r="L72" i="10"/>
  <c r="S71" i="10"/>
  <c r="T71" i="10"/>
  <c r="R71" i="10"/>
  <c r="L71" i="10"/>
  <c r="S70" i="10"/>
  <c r="T70" i="10"/>
  <c r="R70" i="10"/>
  <c r="L70" i="10"/>
  <c r="S64" i="10"/>
  <c r="T64" i="10"/>
  <c r="R64" i="10"/>
  <c r="L64" i="10"/>
  <c r="S63" i="10"/>
  <c r="T63" i="10"/>
  <c r="R63" i="10"/>
  <c r="L63" i="10"/>
  <c r="S62" i="10"/>
  <c r="T62" i="10"/>
  <c r="R62" i="10"/>
  <c r="L62" i="10"/>
  <c r="S61" i="10"/>
  <c r="T61" i="10"/>
  <c r="R61" i="10"/>
  <c r="L61" i="10"/>
  <c r="S60" i="10"/>
  <c r="T60" i="10"/>
  <c r="R60" i="10"/>
  <c r="L60" i="10"/>
  <c r="S59" i="10"/>
  <c r="T59" i="10"/>
  <c r="R59" i="10"/>
  <c r="L59" i="10"/>
  <c r="L58" i="10"/>
  <c r="S57" i="10"/>
  <c r="T57" i="10"/>
  <c r="R57" i="10"/>
  <c r="L57" i="10"/>
  <c r="S56" i="10"/>
  <c r="T56" i="10"/>
  <c r="R56" i="10"/>
  <c r="L56" i="10"/>
  <c r="S55" i="10"/>
  <c r="T55" i="10"/>
  <c r="R55" i="10"/>
  <c r="L55" i="10"/>
  <c r="S54" i="10"/>
  <c r="T54" i="10"/>
  <c r="R54" i="10"/>
  <c r="L54" i="10"/>
  <c r="S47" i="10"/>
  <c r="T47" i="10"/>
  <c r="R47" i="10"/>
  <c r="L47" i="10"/>
  <c r="S46" i="10"/>
  <c r="T46" i="10"/>
  <c r="R46" i="10"/>
  <c r="L46" i="10"/>
  <c r="S45" i="10"/>
  <c r="T45" i="10"/>
  <c r="R45" i="10"/>
  <c r="L45" i="10"/>
  <c r="S44" i="10"/>
  <c r="T44" i="10"/>
  <c r="R44" i="10"/>
  <c r="S43" i="10"/>
  <c r="T43" i="10"/>
  <c r="R43" i="10"/>
  <c r="S40" i="10"/>
  <c r="T40" i="10"/>
  <c r="R40" i="10"/>
  <c r="S33" i="10"/>
  <c r="T33" i="10"/>
  <c r="R33" i="10"/>
  <c r="S27" i="10"/>
  <c r="T27" i="10"/>
  <c r="R27" i="10"/>
  <c r="S26" i="10"/>
  <c r="T26" i="10"/>
  <c r="R26" i="10"/>
  <c r="S25" i="10"/>
  <c r="T25" i="10"/>
  <c r="R25" i="10"/>
  <c r="S24" i="10"/>
  <c r="T24" i="10"/>
  <c r="R24" i="10"/>
  <c r="S23" i="10"/>
  <c r="T23" i="10"/>
  <c r="R23" i="10"/>
  <c r="S22" i="10"/>
  <c r="T22" i="10"/>
  <c r="R22" i="10"/>
  <c r="S21" i="10"/>
  <c r="T21" i="10"/>
  <c r="R21" i="10"/>
  <c r="S20" i="10"/>
  <c r="T20" i="10"/>
  <c r="R20" i="10"/>
  <c r="S19" i="10"/>
  <c r="T19" i="10"/>
  <c r="R19" i="10"/>
  <c r="S18" i="10"/>
  <c r="T18" i="10"/>
  <c r="R18" i="10"/>
  <c r="S17" i="10"/>
  <c r="T17" i="10"/>
  <c r="R17" i="10"/>
  <c r="S16" i="10"/>
  <c r="T16" i="10"/>
  <c r="R16" i="10"/>
  <c r="S12" i="10"/>
  <c r="S118" i="10" s="1"/>
  <c r="T12" i="10"/>
  <c r="T118" i="10" s="1"/>
  <c r="R12" i="10"/>
  <c r="R118" i="10" s="1"/>
  <c r="S15" i="10"/>
  <c r="T15" i="10"/>
  <c r="R15" i="10"/>
  <c r="S14" i="10"/>
  <c r="T14" i="10"/>
  <c r="R14" i="10"/>
  <c r="S13" i="10"/>
  <c r="T13" i="10"/>
  <c r="R13" i="10"/>
  <c r="S11" i="10"/>
  <c r="T11" i="10"/>
  <c r="R11" i="10"/>
  <c r="S10" i="10"/>
  <c r="T10" i="10"/>
  <c r="R10" i="10"/>
  <c r="S9" i="10"/>
  <c r="T9" i="10"/>
  <c r="R9" i="10"/>
  <c r="S8" i="10"/>
  <c r="T8" i="10"/>
  <c r="R8" i="10"/>
  <c r="S7" i="10"/>
  <c r="T7" i="10"/>
  <c r="R7" i="10"/>
  <c r="S6" i="10"/>
  <c r="T6" i="10"/>
  <c r="R6" i="10"/>
  <c r="S5" i="10"/>
  <c r="T5" i="10"/>
  <c r="R5" i="10"/>
  <c r="S4" i="10"/>
  <c r="T4" i="10"/>
  <c r="R4" i="10"/>
  <c r="D13" i="11"/>
  <c r="D14" i="11"/>
  <c r="D15" i="11"/>
  <c r="E13" i="11"/>
  <c r="F13" i="11"/>
  <c r="E15" i="11"/>
  <c r="E11" i="11"/>
  <c r="E10" i="11" s="1"/>
  <c r="F14" i="11"/>
  <c r="E14" i="11"/>
  <c r="F15" i="11"/>
  <c r="E12" i="11"/>
  <c r="F12" i="11"/>
  <c r="F11" i="11"/>
  <c r="F10" i="11" s="1"/>
  <c r="D11" i="11"/>
  <c r="D10" i="11" s="1"/>
  <c r="D12" i="11"/>
  <c r="D22" i="11"/>
  <c r="D21" i="11" s="1"/>
  <c r="F20" i="11"/>
  <c r="F19" i="11" s="1"/>
  <c r="E20" i="11"/>
  <c r="E19" i="11" s="1"/>
  <c r="D20" i="11"/>
  <c r="D19" i="11" s="1"/>
  <c r="D18" i="11"/>
  <c r="R104" i="10"/>
  <c r="T104" i="10"/>
  <c r="E18" i="11"/>
  <c r="S104" i="10"/>
  <c r="S72" i="10"/>
  <c r="R34" i="10"/>
  <c r="T34" i="10"/>
  <c r="S34" i="10"/>
  <c r="F18" i="11"/>
  <c r="S41" i="10"/>
  <c r="T41" i="10"/>
  <c r="S42" i="10"/>
  <c r="T42" i="10"/>
  <c r="R41" i="10"/>
  <c r="R42" i="10"/>
  <c r="S58" i="10"/>
  <c r="T58" i="10"/>
  <c r="R58" i="10"/>
  <c r="T88" i="10"/>
  <c r="S88" i="10"/>
  <c r="R88" i="10"/>
  <c r="T86" i="10"/>
  <c r="S86" i="10"/>
  <c r="R86" i="10"/>
  <c r="T84" i="10"/>
  <c r="S84" i="10"/>
  <c r="E4" i="11"/>
  <c r="D4" i="11"/>
  <c r="F6" i="11"/>
  <c r="F5" i="11" s="1"/>
  <c r="D6" i="11"/>
  <c r="D5" i="11" s="1"/>
  <c r="E6" i="11"/>
  <c r="E5" i="11" s="1"/>
  <c r="F16" i="11"/>
  <c r="D16" i="11"/>
  <c r="E16" i="11"/>
  <c r="I17" i="15" l="1"/>
  <c r="I16" i="15" s="1"/>
  <c r="H18" i="15"/>
  <c r="C21" i="1"/>
  <c r="C18" i="1" s="1"/>
  <c r="J20" i="15"/>
  <c r="J17" i="15" s="1"/>
  <c r="J16" i="15" s="1"/>
  <c r="I37" i="15"/>
  <c r="I36" i="15" s="1"/>
  <c r="H32" i="15"/>
  <c r="H28" i="15"/>
  <c r="J35" i="15"/>
  <c r="H29" i="15"/>
  <c r="H43" i="15"/>
  <c r="H42" i="15"/>
  <c r="H31" i="15"/>
  <c r="H27" i="15"/>
  <c r="H39" i="15"/>
  <c r="H38" i="15"/>
  <c r="H40" i="15"/>
  <c r="E3" i="11"/>
  <c r="H41" i="15"/>
  <c r="H30" i="15"/>
  <c r="I44" i="15"/>
  <c r="H44" i="15" s="1"/>
  <c r="F3" i="11"/>
  <c r="D3" i="11"/>
  <c r="H20" i="15" l="1"/>
  <c r="H36" i="15"/>
  <c r="H37" i="15"/>
  <c r="I35" i="15"/>
  <c r="D21" i="1" l="1"/>
  <c r="D18" i="1" s="1"/>
  <c r="B18" i="1"/>
  <c r="B21" i="1"/>
  <c r="H16" i="15"/>
  <c r="H17" i="15"/>
  <c r="H35" i="15"/>
</calcChain>
</file>

<file path=xl/sharedStrings.xml><?xml version="1.0" encoding="utf-8"?>
<sst xmlns="http://schemas.openxmlformats.org/spreadsheetml/2006/main" count="3025" uniqueCount="884">
  <si>
    <t>№ п/п</t>
  </si>
  <si>
    <t>Номер и наименование основного мероприятия</t>
  </si>
  <si>
    <t>Вид нормативно-правового акта</t>
  </si>
  <si>
    <t>Ожидаемые сроки принятия</t>
  </si>
  <si>
    <t>Основные положения нормативно-правового акта</t>
  </si>
  <si>
    <t>Ответственный исполнитель и соисполнители</t>
  </si>
  <si>
    <t>Ответственный исполнитель</t>
  </si>
  <si>
    <t>Срок начала и окончания реализации</t>
  </si>
  <si>
    <t>Связь с целевыми индикаторами муниципальной программы (подпрограммы)</t>
  </si>
  <si>
    <t>Целевой показатель (индикатор)</t>
  </si>
  <si>
    <t>2020 год</t>
  </si>
  <si>
    <t>2019 год</t>
  </si>
  <si>
    <t>2018 год</t>
  </si>
  <si>
    <t>2017 год</t>
  </si>
  <si>
    <t>значения целевых показателей (индикаторов)</t>
  </si>
  <si>
    <t>%</t>
  </si>
  <si>
    <t>Ед. измерения</t>
  </si>
  <si>
    <t>ГРБС</t>
  </si>
  <si>
    <t>КВСР</t>
  </si>
  <si>
    <t>всего</t>
  </si>
  <si>
    <t xml:space="preserve"> </t>
  </si>
  <si>
    <t>Источник финансирования</t>
  </si>
  <si>
    <t>ФБ</t>
  </si>
  <si>
    <t>начало реализации</t>
  </si>
  <si>
    <t>ожидаемый непосредственный результат (индикатор)</t>
  </si>
  <si>
    <t>2015 г.</t>
  </si>
  <si>
    <t>2016 г.</t>
  </si>
  <si>
    <t>2017 г.</t>
  </si>
  <si>
    <t>График реализации (месяц, квартал)</t>
  </si>
  <si>
    <t>I</t>
  </si>
  <si>
    <t>II</t>
  </si>
  <si>
    <t>III</t>
  </si>
  <si>
    <t>IV</t>
  </si>
  <si>
    <t>Объём ресурсного обеспечения, тыс. руб.</t>
  </si>
  <si>
    <t>окончание реализации (дата контрольного события)</t>
  </si>
  <si>
    <t>наименование муниципальной подпрограммы, ведомственной целевой программы, основного мероприятия, мероприятий реализуемых в рамках основного мероприятия, контрольное событие</t>
  </si>
  <si>
    <t>План мероприятий по реализации муниципальной программы</t>
  </si>
  <si>
    <t>ответственный исполнитель</t>
  </si>
  <si>
    <t>МКУ «Управление жилищно-коммунального хозяйства»</t>
  </si>
  <si>
    <t xml:space="preserve"> + </t>
  </si>
  <si>
    <t>Администрация МО ГО "Усинск"</t>
  </si>
  <si>
    <t xml:space="preserve">Подпрограмма 4 «Чистая вода» на территории муниципального образования городского округа «Усинск» в 2014-2017 гг. и на период до 2020 г. </t>
  </si>
  <si>
    <t>Всего</t>
  </si>
  <si>
    <t>МКУ «УЖКХ»</t>
  </si>
  <si>
    <t>Республиканский бюджет Республики Коми</t>
  </si>
  <si>
    <t>ежегодно</t>
  </si>
  <si>
    <t>х</t>
  </si>
  <si>
    <t>Мероприятие 2.1.1. Оснащение общедомовыми приборами учета энергетических ресурсов в части муниципальной доли</t>
  </si>
  <si>
    <t>Основное мероприятие 1 подпрограммы 2 Оснащение приборами учета энергетических ресурсов</t>
  </si>
  <si>
    <t>Мероприятие 3.1.5. Содержание автомобильных дорог и инженерных сооружений на них в границах городского округа</t>
  </si>
  <si>
    <t>Мероприятие 3.1.6. Выполнение работ по содержанию мемориала "Три Поколения", территории , прилегающей к плавательному бассейну (площадь им.А.М.Босовой), территорий детских площадок по ул.Молодежная, ул.Парковая, ул.60летОктября, памятника "Нефтянику", "Комару", сквер "Первостроителю", сквер "Рябиновый сад" и прилегающих к ним территорий МО ГО "Усинск"</t>
  </si>
  <si>
    <t>Мероприятие 2.1.2. Оснащение приборами учёта  муниципальных нежилых помещениях</t>
  </si>
  <si>
    <t>МБУ "УКС"</t>
  </si>
  <si>
    <t>МБУ "Управление капитального строительства" администрации Мо ГО "Усинск"</t>
  </si>
  <si>
    <t>Основное мероприятие 1 подпрограммы 3 Благоустройство территории МО ГО "Усинск"</t>
  </si>
  <si>
    <t>Основное мероприятие 8 подпрограммы 3 Расходы за счет субвенции на осуществление предельных полномочий по возмещение убытков, возникающих в результате государственного регулирования цен на топливо твердое, реализуемое гражданам и используемое для нужд отопления</t>
  </si>
  <si>
    <t>Основное мероприятие 9 подпрограммы 3 Расходы за счет  средств субвенции на осуществление переданных государственных полномочий Республики Коми по отлову и содержанию безнадзорных животных</t>
  </si>
  <si>
    <t>Основное мероприятие 6 подпрограммы 3 Обеспечение выполнения мероприятий в сфере жилищно-коммунального хозяйства и благоустройства</t>
  </si>
  <si>
    <t>Основное мероприятие 2 подпрограммы 3 Капитальный и текущий ремонт муниципального жилищного фонда</t>
  </si>
  <si>
    <t>Основное мероприятие 4 подпрограммы 3 Капитальный ремонт и ремонт дворовых территорий, проездов к дворовым территориям многоквартирных домов</t>
  </si>
  <si>
    <t>Основное мероприятие 5 подпрограммы 3 Содержание и развитие систем коммунальной инфраструктуры</t>
  </si>
  <si>
    <t>Основное мероприятие 3 подпрограммы 3 Проведение капитального  ремонта многоквартирных жилых домов на территории МО ГО "Усинск"</t>
  </si>
  <si>
    <t>Основное мероприятие 5 подпрограммы 2 Устройство праздничной иллюминации</t>
  </si>
  <si>
    <t xml:space="preserve">Основное мероприятие 6 подпрограммы 2 Приобретение  насоса  для работы городского фонтана </t>
  </si>
  <si>
    <t>Мероприятие 3.4.1. ул.Строителей д.16, 16/1, Парковая д.13, ул. Ленина д.9</t>
  </si>
  <si>
    <t>Столбец1</t>
  </si>
  <si>
    <t>КФСР</t>
  </si>
  <si>
    <t>наименование МП (согласно постановлению от 19.08.2014 г. № 1699</t>
  </si>
  <si>
    <t>КЦСР(1-2 знаки)</t>
  </si>
  <si>
    <t>КЦСР (3 знак)</t>
  </si>
  <si>
    <t>наименование подпрограммы</t>
  </si>
  <si>
    <t>КЦСР (4-7 знаки)</t>
  </si>
  <si>
    <t>наименование основного мероприятия или направления непрограммных расходов</t>
  </si>
  <si>
    <t>наименование мероприятия</t>
  </si>
  <si>
    <t>ПБС</t>
  </si>
  <si>
    <t>источник финансирования</t>
  </si>
  <si>
    <t>КВР</t>
  </si>
  <si>
    <t>Группа КВР</t>
  </si>
  <si>
    <t>Доп.КР</t>
  </si>
  <si>
    <t>КОСГУ</t>
  </si>
  <si>
    <t>2015 год</t>
  </si>
  <si>
    <t>2016 год</t>
  </si>
  <si>
    <t>контрольное событие 2015 г.</t>
  </si>
  <si>
    <t>контрольное событие 2016 г.</t>
  </si>
  <si>
    <t>контрольное событие 2017 г.</t>
  </si>
  <si>
    <t>МБ</t>
  </si>
  <si>
    <t>РБ</t>
  </si>
  <si>
    <t>2. МП "Строительство, обеспечение качественным, доступным жильем и услугам жилищно-коммунального хозяйства населения МО ГО "Усинск" в 2014-2016 годах и на период до 2020 года"</t>
  </si>
  <si>
    <t>2.1 Подпрограмма «Обеспечение жильем молодых семей»</t>
  </si>
  <si>
    <t>Основное мероприятие 1 Обеспечение жильем молодых семей</t>
  </si>
  <si>
    <t>Мероприятие 1.1. Разработка и принятие на муниципальном уровне нормативно-правовых актов, обеспечивающих реализацию установленных мероприятий</t>
  </si>
  <si>
    <t>Администрация МО ГО Усинск</t>
  </si>
  <si>
    <t>Мероприятие 1.1.2. Формирование перечня молодых семей - участников  подпрограммы</t>
  </si>
  <si>
    <t>Мероприятие 1.1.3. Организация работы, направленной на информирование населения о действующих мерах поддержки</t>
  </si>
  <si>
    <t xml:space="preserve">Мероприятие 1.1.4. Предоставление социальных выплат молодым семьям за счет местного бюджета на приобретение жилого помещения или создания объекта индивидуального жилищного строительства </t>
  </si>
  <si>
    <t xml:space="preserve">Мероприятие 1.1.5. Предоставление социальных выплат молодым семьям за счет остатков прошлых лет из Республиканского бюджета  Республики Коми на приобретение жилого помещения или создания объекта индивидуального жилищного строительства </t>
  </si>
  <si>
    <t xml:space="preserve">Мероприятие 1.1.6. Предоставление социальных выплат молодым семьям за счет остатков прошлых лет из Федерального бюджета  на приобретение жилого помещения или создания объекта индивидуального жилищного строительства </t>
  </si>
  <si>
    <t xml:space="preserve">Мероприятие 1.1.7. Предоставление социальных выплат молодым семьям за счет Республиканского бюджета Республики Коми на приобретение жилого помещения или создания объекта индивидуального жилищного строительства </t>
  </si>
  <si>
    <t xml:space="preserve">Мероприятие 1.1.8. Предоставление социальных выплат молодым семьям из Федерального бюджета  на приобретение жилого помещения или создания объекта индивидуального жилищного строительства </t>
  </si>
  <si>
    <t>2.2 подпрограмма "Энергосбережение и повышение энергетической эффективности на территории муниципального образования городского округа "Усинск" на 2014-2016 годы и на период до 2020 года"</t>
  </si>
  <si>
    <t>МКУ Управление жилищно-коммунального хозяйства</t>
  </si>
  <si>
    <t xml:space="preserve">Мероприятие 2.1.3. Оснащение индивидуальными приборами учета газа муниципальных жилых квартир </t>
  </si>
  <si>
    <t>Мероприятие 2.1.4. Оснащение индивидуальными приборами учета газа льготной категории граждан</t>
  </si>
  <si>
    <t>Основное мероприятие 2 подпрограммы 2 Модернизация сетей уличного освещения</t>
  </si>
  <si>
    <t>Мероприятие 2.2.2. Замена светильников на светодиодные  по ул. Мира</t>
  </si>
  <si>
    <t>Основное мероприятие 3 подпрограммы 2 Энергоаудит систем тепло- и водоснабжения на территории МО ГО "Усинск"</t>
  </si>
  <si>
    <t>Мероприятие 2.3.1. Разработка схемы водоснабжения АМО ГО "Усинск" (с электронной моделью)</t>
  </si>
  <si>
    <t>Мероприятие 2.3.2. Разработка схемы теплоснабжения АМО ГО "Усинск" (с электронной моделью)</t>
  </si>
  <si>
    <t>Мероприятие 2.4.1. Замена электропроводки в образовательных организациях</t>
  </si>
  <si>
    <t>Мероприятие 2.2.1. Замена проводов АС (устаревший неизолированный провод) уличного освещения на СИП (самонесущий, изолированный, нового поколения) ул. Строителей, Возейская, Комсомольская, Приполярная</t>
  </si>
  <si>
    <t>Мероприятие 2.2.3. Переключение сети уличного освещения по ул. Аэродромная в пгт Парма с установкой узла учета электроэнергии</t>
  </si>
  <si>
    <t>Основное мероприятие 4 подпрограммы 2 Установка энергосберегающих светильников в муниципальных учреждений МО ГО "Усинск"</t>
  </si>
  <si>
    <t>Мероприятие 2.4.2. Ремонт электрических сетей силового и коммутационного оборудования в образова-тельных организациях</t>
  </si>
  <si>
    <t>Мероприятие 2.4.3. Ремонт освещения подвального помещения в образовательных организациях</t>
  </si>
  <si>
    <t>Мероприятие 2.4.4. Замена светильников на светодиодные в служебном помещении по ул.Парковая д.5а (офис МКУ "УЖКХ")</t>
  </si>
  <si>
    <t xml:space="preserve">Мероприятие 2.5.1. Устройство праздничной иллюминации на опорах уличного освещения по ул. Мира </t>
  </si>
  <si>
    <t xml:space="preserve">Мероприятие 2.6.1. Приобретение  насоса  для работы городского фонтана </t>
  </si>
  <si>
    <t>2.3 подпрограмма «Содержание и развитие жилищно-коммунального хозяйства на территории муниципального образования городского округа «Усинск» в 2014-2016 годах и на период до 2020 года»</t>
  </si>
  <si>
    <t>Мероприятие 3.1.1. Техническое обслуживание сетей уличного освещения  и организация освещения улиц на территории МО ГО "Усинск"</t>
  </si>
  <si>
    <t>Мероприятие 3.1.2. Техническое обслуживание сетей ливневой канализации</t>
  </si>
  <si>
    <t>Мероприятие 3.1.3. Оплата электроэнергии по уличному освещению</t>
  </si>
  <si>
    <t>Мероприятие 3.1.4. Содержание городского фонтана (с оплатой электроэнергии  и водоснабжения)</t>
  </si>
  <si>
    <t>Мероприятие 3.1.7. Озеленение территории МО ГО "Усинск"</t>
  </si>
  <si>
    <t>Мероприятие 3.1.8. Организация и содержание мест захоронения</t>
  </si>
  <si>
    <t>Мероприятие 3.1.9. Прочие мероприятия по благоустройству городских округов</t>
  </si>
  <si>
    <t>Мероприятие 3.1.10. Ликвидация свалок в городской черте</t>
  </si>
  <si>
    <t>Мероприятие 3.1.11. Вывоз и погребение невостребованных трупов</t>
  </si>
  <si>
    <t>Мероприятие 3.1.13. Снос аварийного жилого фонда</t>
  </si>
  <si>
    <t>МБУ Управление капитального строительства</t>
  </si>
  <si>
    <t>Мероприятие 3.1.14. Обустройство сквера им. В.Ефремовой</t>
  </si>
  <si>
    <t>Мероприятие 3.2.1. Капитальный ремонт муниципального жилья</t>
  </si>
  <si>
    <t>Мероприятие 3.2.2. Текущий ремонт муниципального жилья без нанимателей</t>
  </si>
  <si>
    <t>Мероприятие 3.3.1. Доля муниципального образования на уплату взносов на капитальный ремонт общего имущества МКД в части муниципального жилья в соответствии с п.1 ст.169 Жилищного Кодекса РФ</t>
  </si>
  <si>
    <t>Мероприятие 3.4.2. ул.Строителей д.13, 15, 15а, ул.60лет Октября д.3</t>
  </si>
  <si>
    <t>Мероприятие 3.4.3. ул.Нефтяников д.40, 42, 44, 46</t>
  </si>
  <si>
    <t>Мероприятие 3.4.4. ул.Молодежная д.3, 3а</t>
  </si>
  <si>
    <t>Мероприятие 3.5.1. Замена баков-аккумуляторов на ЦВК</t>
  </si>
  <si>
    <t>Мероприятие 3.5.2. Реконструкция действующих очистных сооружений – устройство станции доочистки сточных вод от металлов.</t>
  </si>
  <si>
    <t>Мероприятие 3.5.4. Компенсация выпадающих доходов организациям, предоставляющим населению жилищные услуги по тарифам, не обеспечивающим возмещение издержек</t>
  </si>
  <si>
    <t>Мероприятие 3.5.5. Компенсация выпадающих доходов организациям, предоставляющим населению коммунальные услуги по тарифам, не обеспечивающим возмещение издержек (теплоснабжение)</t>
  </si>
  <si>
    <t>Мероприятие 3.5.6. Субсидии на содержание бани (с.Усть-Уса)</t>
  </si>
  <si>
    <t>Мероприятие 3.5.7. Субсидии на содержание объектов коммунальной инфраструктуры (ст.Юкост)</t>
  </si>
  <si>
    <t>Мероприятие 3.6.1. Обеспечение выполнения мероприятий в сфере жилищно-коммунального хозяйства и благоустройства (содержание МКУ "УЖКХ")</t>
  </si>
  <si>
    <t>Основное мероприятие 7 подпрограммы 3  Расходы за счет субвенции на возмещение убытков, возникающих в результате государственного регулирования цен на топливо твердое, реализуемое гражданам и используемое для нужд отопления</t>
  </si>
  <si>
    <t>Мероприятие 3.7.1. Расходы за счет субвенции на возмещение убытков, возникающих в результате государственного регулирования цен на топливо твердое, реализуемое гражданам и используемое для нужд отопления</t>
  </si>
  <si>
    <t>Мероприятие 3.8.1. Расходы за счет субвенции на осуществление предельных полномочий по возмещение убытков, возникающих в результате государственного регулирования цен на топливо твердое, реализуемое гражданам и используемое для нужд отопления</t>
  </si>
  <si>
    <t>Мероприятие 3.9.1. Расходы за счет  средств субвенции на осуществление переданных государственных полномочий Республики Коми по отлову и содержанию безнадзорных животных</t>
  </si>
  <si>
    <t xml:space="preserve">2.5. «Переселение граждан из аварийного жилищного фонда на 2014-2017 годы на территории муниципального образования городского округа "Усинск"» </t>
  </si>
  <si>
    <t>Основное мероприятие 1 подпрограммы 5 Строительство жилых домов для переселения граждан из аварийного жилищного фонда</t>
  </si>
  <si>
    <t>Мероприятие 5.1.1. Технологическое присоединение к электрическим сетям 38-ми квартирного жилого дома в г. Усинске (1 этап)</t>
  </si>
  <si>
    <t>Мероприятие 5.1.2. Технологическое присоединение к электрическим сетям 38-ми квартирного жилого дома в с.Усть-Уса (1 этап)</t>
  </si>
  <si>
    <t>Мероприятие 5.1.3. Технологическое присоединение к газораспределительным сетям 38-ми квартирного жилого дома в г.Усинск (1 этап)</t>
  </si>
  <si>
    <t>мероприятие 5.1.4 Строительство жилых домов для переселения граждан из аварийного жилищного фонда</t>
  </si>
  <si>
    <t>Основное мероприятие 2 подпрограммы 5 Обеспечение мероприятий по переселению граждан из аварийного жилищного фонда с учетом необходимости развития малоэтажного жилищного строительства</t>
  </si>
  <si>
    <t>Мероприятие 5.2.1. Расходы за счет субсидий прошлых лет</t>
  </si>
  <si>
    <t>Мероприятие 5.2.2. Софинансирование к МБТ</t>
  </si>
  <si>
    <t>2.6. «Строительство, реконструкция объектов социальной и жилищной сферы на 2014-2016 гг. и на период до 2020 г.</t>
  </si>
  <si>
    <t>Основное мероприятие 1 подпрограммы 6 Строительство внутрипоселковых газораспределительных сетей для обеспечения попутным газом сельских населенных пунктов</t>
  </si>
  <si>
    <t>Мероприятие 6.1. Строительство внутрипоселковых газораспределительных сетей для обеспечения попутным газом сельских населенных пунктов (с. Колва)</t>
  </si>
  <si>
    <t>Основное мероприятие 2 подпрограммы 6 Строительство инжинерных сетей для участков, предоставляемых многодетным семьям под индивидуальное строительство</t>
  </si>
  <si>
    <t>Мероприятие 6.2. Строительство инжинерных сетей для участков, предоставляемых многодетным семьям под индивидуальное строительство</t>
  </si>
  <si>
    <t>Мероприятие 6.3. Предоставление субсидий МБУ "УКС" на выполнение муниципального задания</t>
  </si>
  <si>
    <t>Основное мероприятие 3 подпрограммы 6 Обеспечение выполнения мероприятий в капитальном строительстве</t>
  </si>
  <si>
    <t>Основное мероприятие 4 подпрограммы 6 Реконструкция здания по ул.60 лет Октября для дальнейшего использования под жилье гражданам, нуждающимся в жилых помещениях муниципального жилого фонда (в т.ч. ПСД и обследование)</t>
  </si>
  <si>
    <t>Мероприятие 6.4. Реконструкция здания по ул.60 лет Октября для дальнейшего использования под жилье гражданам, нуждающимся в жилых помещениях муниципального жилого фонда (в т.ч. ПСД и обследование)</t>
  </si>
  <si>
    <t>Администрация с. Усть - Уса</t>
  </si>
  <si>
    <t>Администрация с. Колва</t>
  </si>
  <si>
    <t>Администрация с. Мутный Материк</t>
  </si>
  <si>
    <t>Администрация с. Усть - Лыжа</t>
  </si>
  <si>
    <t>Администрация с. Щельябож</t>
  </si>
  <si>
    <t xml:space="preserve">2.4 подпрограмма 2.4 «Чистая вода» на территории муниципального образования городского округа «Усинск» в 2014-2017 гг. и на период до 2020 г. </t>
  </si>
  <si>
    <t>Основное мероприятие 1 подпрограммы 4 Строительство и ремонт систем водоснабжения с обустройством зон санитарной охраны</t>
  </si>
  <si>
    <t>Мероприятие 4.1.1. Обслуживание систем водоснабжения, включая объекты водоподготовки на водозаборных скважинах в сельских населенных пунктах, в т.ч. транспортные услуги и покупку сменных фильтроэлементов</t>
  </si>
  <si>
    <t>Мероприятие 4.1.2. Строительство новых скважин в сельских населенных пунктах со строительством объектов водоподготовки, в том числе ПИР:</t>
  </si>
  <si>
    <t>Мероприятие 4.1.3. Реконструкция гидрогеологических скважин в сельских населенных пунктах со строительством объектов водоподготовки, в том числе ПИР</t>
  </si>
  <si>
    <t>Мероприятие 4.1.4. Строительство водозабора по извлечению подземных артезианских вод для обеспечения жителей г. Усинска питьевой водой, в том числе ПИР, включая: 1) выполнение полевых работ по переоценке запасов с составлением отчета о выполненных работах и защитой на ГКЗ, составление проекта на разработку месторождений подземных вод;  2)разработка ПСД на трубопровод и обустройство месторождений, 3) составление ПСД на станцию водоподготовки</t>
  </si>
  <si>
    <t>Мероприятие 4.1.5. Замена участка трубопровода технической воды диаметром 600 мм на полимерную трубу</t>
  </si>
  <si>
    <t xml:space="preserve">Мероприятие 4.1.6. Модернизация водопроводных сетей, в т.ч. капитальный ремонт существующих водопроводных сетей с заменой стальных труб на полиэтиленовую трубу  </t>
  </si>
  <si>
    <t>Мероприятие 4.1.7. Строительство водопроводных сетей в сельских населенных пунктах отсуществующих гидрогеологических скважин, в т.ч. ПИР и ПСД</t>
  </si>
  <si>
    <t>Мероприятие 4.1.8. Устройство систем водоподготовки на сельских водозаборных скважин</t>
  </si>
  <si>
    <t>Основное мероприятие 2 подпрограммы 4 Создание условий для охраны питьевых вод</t>
  </si>
  <si>
    <t>Мероприятие 4.2.1 Модернизация сбросной системы промывных вод, в т.ч разработка проекта канализационной сети, отводящей нормативно-чистые сточные воды в систему канализации, взамен существующего сброса в водный объект «болото»</t>
  </si>
  <si>
    <t>Мероприятие 4.2.2 Регулировка, расчистка, дноуглубление водного объекта р.Уса в месте водозаборного оголовка насосной станции 1 (водозабор на р.Уса) и рассеивающего выпуска очищенных сточных вод на р.Уса (по 50 м вниз и вверх по течению)</t>
  </si>
  <si>
    <t>Мероприятие 4.2.3 Мониторинг состояния водного объекта р.Уса на месте забора водных ресурсов для хозяйственно-питьевых нужд г.Усинска и в месте сброса очищенных сточных вод (гидрометрические работы; выполнение подводно-технических и водолазных работ по обследованию водозаборных сооружений)</t>
  </si>
  <si>
    <t>Мероприятие 4.2.4 Микробиологическое исследование воды</t>
  </si>
  <si>
    <t>Мероприятие 4.2.5 Разработка проекта на строительство очистных сооружений пяти выпусков ливневой канализации за счет остатков субсидий прошлых лет</t>
  </si>
  <si>
    <t>Мероприятие 4.2.6 Строительство очистных сооружений на пяти выпусках ливневой канализации г. Усинска с ремонтом существующих трубопроводов выпусков</t>
  </si>
  <si>
    <t>Мероприятие 4.2.7 Модернизация водоочистной станции (ВОС) поверхностного водозабора г. Усинска, в том числе устройство автоматической системы дозирования, замена и ремонт морально устаревшего оборудования</t>
  </si>
  <si>
    <t>Мероприятие 4.2.8 Берегоукрепление водозабора (насосная станция I подъема)</t>
  </si>
  <si>
    <t>Мероприятие 4.2.9 Устройство водоочистных сооружений (станции обезжелезивания) на поверхностном водозаборе г. Усинска</t>
  </si>
  <si>
    <t>Основное мероприятие 3 подпрограммы 4 Установка  фонтанчиков и системы фильтрации воды в учреждениях Управления образования</t>
  </si>
  <si>
    <t>Мероприятие 4.3.1 Установка  фонтанчиков и системы фильтрации воды в учреждениях Управления образования</t>
  </si>
  <si>
    <t>Администрация МО ГО "Усинск", всего в том числе</t>
  </si>
  <si>
    <t>ВСЕГО по АМО</t>
  </si>
  <si>
    <t>Администрация, всего</t>
  </si>
  <si>
    <t>Администрация МО ГО "Усинск", всего в том числе:</t>
  </si>
  <si>
    <t>Администрация МО ГО  "Усинск", всего в том числе:</t>
  </si>
  <si>
    <t>Подпрограмма 1 «Обеспечение жильем молодых семей в 2014-2016 гг. и на период до 2020 г.»</t>
  </si>
  <si>
    <t>Подпрограмма 2 "Энергосбережение и повышение энергетической эффективности на территории муниципального образования городского округа "Усинск" на 2014-2016 годы и на период до 2020 года"</t>
  </si>
  <si>
    <t xml:space="preserve">Подпрограмма 3 </t>
  </si>
  <si>
    <t xml:space="preserve">подпрограмма 5 «Переселение граждан из аварийного жилищного фонда на 2014-2017 годы на территории муниципального образования городского округа "Усинск"» </t>
  </si>
  <si>
    <t>Подпрограмма 6 «Строительство, реконструкция объектов социальной и жилищной сферы на 2014-2016 гг. и на период до 2020 г.</t>
  </si>
  <si>
    <t>Мероприятие 3.1.12. Прочие мероприятия по благоустройству сельских территорий МО ГО "Усинск"</t>
  </si>
  <si>
    <t>Мероприятие 3.5.3. Обслуживание  систем тепло, водоснабжения в сельских населённых пунктах</t>
  </si>
  <si>
    <t>КУМИ</t>
  </si>
  <si>
    <t>кв.м</t>
  </si>
  <si>
    <t>Управление образования</t>
  </si>
  <si>
    <t>2018 г.</t>
  </si>
  <si>
    <t>МКУ "УЖКХ"</t>
  </si>
  <si>
    <t>Номер и наименование целевой муниципальной программы</t>
  </si>
  <si>
    <t>Номер и наменование подпрограммы</t>
  </si>
  <si>
    <t>Номер и наименование мероприятия</t>
  </si>
  <si>
    <t>Получатель бюджетных средств</t>
  </si>
  <si>
    <t>Сумма</t>
  </si>
  <si>
    <t>02. МП"Строительство, обеспечение качественным, доступным жильем и услугам жилищно-коммунального хозяйства населения МО ГО "Усинск" в 2014-2016 годах и на период до 2020 года"</t>
  </si>
  <si>
    <t xml:space="preserve">1.1 Обеспечение жильем молодых семей </t>
  </si>
  <si>
    <t>1.1.1. Разработка и принятие на муниципальном уровне нормативно-правовых актов, обеспечивающих реализацию установленных мероприятий</t>
  </si>
  <si>
    <t>1.1.3. Организация работы, направленной на информирование населения о действующих мерах поддержки</t>
  </si>
  <si>
    <t>1.1.2.  Формирование перечня молодых семей - участников  подпрограммы</t>
  </si>
  <si>
    <t xml:space="preserve">1.1.4. Предоставление социальных выплат молодым семьям за счет местного бюджета на приобретение жилого помещения или создания объекта индивидуального жилищного строительства </t>
  </si>
  <si>
    <t xml:space="preserve">1.2.1. Предоставление социальных выплат молодым семьям за счет остатков субсидий прошлых лет из Республиканского бюджета  Республики Коми на приобретение жилого помещения или создания объекта индивидуального жилищного строительства </t>
  </si>
  <si>
    <t>1.2. Расходы за счёт субсидий на предоставление социальных выплат молодым семьям на приобретение жилого помещения или создания объекта индивидуального жилищного строительства из средств республиканского бюджета Республики Коми</t>
  </si>
  <si>
    <t xml:space="preserve">1.2.2. Предоставление социальных выплат молодым семьям за счет Республиканского бюджета Республики Коми на приобретение жилого помещения или создания объекта индивидуального жилищного строительства </t>
  </si>
  <si>
    <t>1.3. Расходы за счёт субсидий на предоставление социальных выплат молодым семьям на приобретение жилого помещения или создания объекта индивидуального жилищного строительства из средств Федерального бюджета</t>
  </si>
  <si>
    <t xml:space="preserve">1.3.1. Предоставление социальных выплат молодым семьям за счет остатков прошлых лет из Федерального бюджета  на приобретение жилого помещения или создания объекта индивидуального жилищного строительства </t>
  </si>
  <si>
    <t xml:space="preserve">1.3.2. Предоставление социальных выплат молодым семьям из Федерального бюджета  на приобретение жилого помещения или создания объекта индивидуального жилищного строительства </t>
  </si>
  <si>
    <t>1.4. Предоставление социальных выплат молодым семьям на приобретение жилого помещения или создания объекта индивидуального жилищного строительства за счёт средств бюджетов</t>
  </si>
  <si>
    <t>1.4.1. Предоставление социальных выплат молодым семьям на приобретение жилого помещения или создания объекта индивидуального жилищного строительства за счёт средств бюджетов</t>
  </si>
  <si>
    <t>02.1 Подпрограмма «Обеспечение жильем молодых семей в 2014-2016гг. и на период до 2020 г.»</t>
  </si>
  <si>
    <t>02.2 Подпрограмма "Энергосбережение и повышение энергетической эффективности на территории муниципального образования городского округа "Усинск" на 2014-2016 годы и на период до 2020 года"</t>
  </si>
  <si>
    <t>2.1.1. Оснащение общедомовыми приборами учета энергетических ресурсов в части муниципальной доли</t>
  </si>
  <si>
    <t>2.1. Оснащение приборами учета энергетических ресурсов</t>
  </si>
  <si>
    <t>2.1.2. Оснащение приборами учёта  муниципальных нежилых помещениях</t>
  </si>
  <si>
    <t xml:space="preserve">2.1.3. Оснащение индивидуальными приборами учета газа муниципальных жилых квартир </t>
  </si>
  <si>
    <t>2.1.4. Оснащение индивидуальными приборами учета газа льготной категории граждан</t>
  </si>
  <si>
    <t xml:space="preserve">2.1.5. Оснащение индивидуальными приборами учета электроэнергии в муниципальных жилых квартирах </t>
  </si>
  <si>
    <t>2.2. Энергоаудит систем тепло- и водоснабжения на территории МО ГО "Усинск"</t>
  </si>
  <si>
    <t>2.2.1. Разработка схемы водоснабжения АМО ГО "Усинск" (с электронной моделью)</t>
  </si>
  <si>
    <t>2.2.2. Разработка схемы теплоснабжения АМО ГО "Усинск" (с электронной моделью)</t>
  </si>
  <si>
    <t>2.3. Модернизация сетей уличного освещения</t>
  </si>
  <si>
    <t>2.3.1. Замена проводов АС (устаревший неизолированный провод) уличного освещения на СИП (самонесущий, изолированный, нового поколения)  по улицам города</t>
  </si>
  <si>
    <t>2.3.2. Замена светильников на светодиодные  по улицам города</t>
  </si>
  <si>
    <t>2.3.3. Переключение сети уличного освещения по ул.Аэродромная в пгт Парма с установкой узла учета электроэнергии</t>
  </si>
  <si>
    <t>2.4. Установка энергосберегающих светильников, ремонт электрических сетей в муниципальных учреждениях МО ГО "Усинск"</t>
  </si>
  <si>
    <t>2.4.1. Замена электропроводки в образовательных организациях</t>
  </si>
  <si>
    <t>2.4.2. Ремонт электрических сетей силового и коммутационного оборудования в образовательных организациях</t>
  </si>
  <si>
    <t>2.4.3. Ремонт освещения подвального помещения в образовательных организациях</t>
  </si>
  <si>
    <t>2.4.4. Замена светильников на светодиодные в служебном помещении по ул.Парковая д.5а (офис МКУ "УЖКХ")</t>
  </si>
  <si>
    <t>2.4.5. Энергоаудит объектов и муниципальных учреждений МО ГО "Усинск"</t>
  </si>
  <si>
    <t>2.5. Ведомственная целевая программа "Энергосбережение и повышение энергетической эффективности в образовательных организациях  на 2015-2016 годы и на период до 2020 года"</t>
  </si>
  <si>
    <t>2.6. Ведомственная целевая программа "Энергосбережение и повышение энергетической эффективности   на 2015-2016 годы и на период до 2020 года" учреждений физической культуры и спорта</t>
  </si>
  <si>
    <t>2.7. Ведомственная целевая программа "Энергосбережение и повышение энергетической эффективности  учреждений культуры и искуства   на 2015-2016 годы и на период до 2020 года"</t>
  </si>
  <si>
    <t xml:space="preserve">2.8. Ведомственная целевая программа "Энергосбережение и повышение энергетической эффективности администрации поселка городского типа  Парма   на 2015-2016 годы и на период до 2020 года"
</t>
  </si>
  <si>
    <t>02.3. Подпрограмма «Содержание и развитие жилищно-коммунального хозяйства на территории муниципального образования городского округа «Усинск» в 2014-2016 годах и на период до 2020 года»</t>
  </si>
  <si>
    <t>3.1Благоустройство территории МО ГО "Усинск"</t>
  </si>
  <si>
    <t>3.1.1. Техническое обслуживание сетей уличного освещения  и организация освещения улиц на территории МО ГО "Усинск"всего, в том числе:</t>
  </si>
  <si>
    <t>3.1.2. Техническое обслуживание сетей ливневой канализации</t>
  </si>
  <si>
    <t>3.1.3. Оплата электроэнергии по уличному освещениювсего, в том числе:</t>
  </si>
  <si>
    <t>3.1.4. Содержание городского фонтана (с оплатой электроэнергии  и водоснабжения)</t>
  </si>
  <si>
    <t>3.1.5. Содержание автомобильных дорог и инженерных сооружений на них в границах городского округа</t>
  </si>
  <si>
    <t>3.1.6. Выполнение работ по содержанию мемориала "Три Поколения", территории , прилегающей к плавательному бассейну (площадь им.А.М.Босовой), территорий детских площадок по ул.Молодежная, ул.Парковая, ул.60летОктября, памятника "Нефтянику", "Комару", сквер "Первостроителю", сквер "Рябиновый сад", Тропа здоровья  и прилегающих к ним территорий МО ГО "Усинск"</t>
  </si>
  <si>
    <t>3.1.7. Озеленение территории МО ГО "Усинск"</t>
  </si>
  <si>
    <t>3.1.8. Организация и содержание мест захоронения</t>
  </si>
  <si>
    <t>3.1.9. Прочие мероприятия по благоустройству городских округов</t>
  </si>
  <si>
    <t>3.1.10. Ликвидация свалок в городской черте</t>
  </si>
  <si>
    <t>3.1.11. Вывоз и погребение невостребованных трупов</t>
  </si>
  <si>
    <t>3.1. Благоустройство территории МО ГО "Усинск"</t>
  </si>
  <si>
    <t>3.1.12. Прочие мероприятия по благоустройству сельских территорий МО ГО "Усинск"</t>
  </si>
  <si>
    <t>3.1.13. Снос аварийного жилищного фонда</t>
  </si>
  <si>
    <t>3.1.14. Обустройство сквера им. В.Ефремовой</t>
  </si>
  <si>
    <t>3.1.15. Устройство праздничной иллюминации на опорах уличного освещения (улицы города)</t>
  </si>
  <si>
    <t xml:space="preserve">3.1.16. Приобретение  насоса  для  городского фонтана </t>
  </si>
  <si>
    <t>3.1.17. Проведение смотров-конкурсов МО ГО "Усинск" (премии, дипломы, подарочные сертификаты)</t>
  </si>
  <si>
    <t>3.1.18. Приобретение снегоуборочной техники</t>
  </si>
  <si>
    <t>3.2. Капитальный и текущий ремонт муниципального жилищного фонда</t>
  </si>
  <si>
    <t>3.2.1. Ремонт муниципального жилщного фонда</t>
  </si>
  <si>
    <t>3.3. Проведение капитального  ремонта многоквартирных жилых домов на территории МО ГО "Усинск"</t>
  </si>
  <si>
    <t>3.3.1. Доля муниципального образования на уплату взносов на капитальный ремонт общего имущества МКД в части муниципального жилья в соответствии с п.1 ст.169 Жилищного Кодекса РФ</t>
  </si>
  <si>
    <t>3.4. Капитальный ремонт и ремонт дворовых территорий, проездов к дворовым территориям многоквартирных домов</t>
  </si>
  <si>
    <t>3.4.1. ул. 60 лет Октября д. 7, д. 5,   ул. Строителей д. 16,д.16/1</t>
  </si>
  <si>
    <t>3.4.2. ул.Строителей д.13, 15, 15а, ул.60лет Октября д.3</t>
  </si>
  <si>
    <t>3.4.3. ул.Нефтяников д.40, 42, 44, 46</t>
  </si>
  <si>
    <t>3.4.4. ул.Молодежная д.3, 3а</t>
  </si>
  <si>
    <t>3.4.5. ул. 60 лет Октября д. 6/2 , ул. 60 лет Октября д. 7, д. 5, ул. Молодежная, д. 15, д. 17, ул. Молодежная д. 9, ул. 60 лет Октября д. 6/1 и д. 4/0</t>
  </si>
  <si>
    <t>3.4.6. Ремонт дворовых территорий. Дворы будут определены депутатами Совета МО ГО "Усинск«</t>
  </si>
  <si>
    <t xml:space="preserve">3.5.Содержание и развитие систем коммунальной инфраструктуры </t>
  </si>
  <si>
    <t>3.5.1. Замена баков-аккумуляторов на ЦВК</t>
  </si>
  <si>
    <t>3.5.2. Обслуживание  систем теплоснабжения в сельских населённых пунктах</t>
  </si>
  <si>
    <t>3.5.3. Компенсация выпадающих доходов организациям, предоставляющим населению жилищные услуги по тарифам, не обеспечивающим возмещение издержек</t>
  </si>
  <si>
    <t>3.5.4. Компенсация выпадающих доходов организациям, предоставляющим населению коммунальные услуги по тарифам, не обеспечивающим возмещение издержек (теплоснабжение)</t>
  </si>
  <si>
    <t>3.5.5.Субсидии на содержание бани (с.Усть-Уса)</t>
  </si>
  <si>
    <t>3.5.6.Содержание объектов коммунальной инфраструктуры (ст.Юкост)</t>
  </si>
  <si>
    <t>3.5.7. Компенсация выпадающих доходов МУП "Служба заказчика" в части реализации газа для обеспечения ООО "УТК" для всех потребителей за исключением населения</t>
  </si>
  <si>
    <t>3.5.8. Приобретение аварийного источника энергосбережения</t>
  </si>
  <si>
    <t>3.6. Обеспечение выполнения мероприятий в сфере жилищно-коммунального хозяйства и благоустройства</t>
  </si>
  <si>
    <t>3.6.1. Обеспечение выполнения мероприятий в сфере жилищно-коммунального хозяйства и благоустройства (содержание МКУ "УЖКХ")</t>
  </si>
  <si>
    <t>3.7. Расходы за счет субвенции на возмещение убытков, возникающих в результате государственного регулирования цен на топливо твердое, реализуемое гражданам и используемое для нужд отопления</t>
  </si>
  <si>
    <t>3.7.1. Расходы за счет субвенции на возмещение убытков, возникающих в результате государственного регулирования цен на топливо твердое, реализуемое гражданам и используемое для нужд отопления</t>
  </si>
  <si>
    <t>3.8. Расходы за счет субвенции на осуществление переданных полномочий по возмещение убытков, возникающих в результате государственного регулирования цен на топливо твердое, реализуемое гражданам и используемое для нужд отопления</t>
  </si>
  <si>
    <t>3.8.1. Расходы за счет субвенции на осуществление переданных полномочий по возмещение убытков, возникающих в результате государственного регулирования цен на топливо твердое, реализуемое гражданам и используемое для нужд отопления</t>
  </si>
  <si>
    <t>3.9. Расходы за счет средств субвенции на осуществление переданных полномочий Республики Коми по отлову и содержанию безнадзорных животных</t>
  </si>
  <si>
    <t>3.9.1. Расходы за счет средств субвенции на осуществление переданных полномочий Республики Коми по отлову и содержанию безнадзорных животных</t>
  </si>
  <si>
    <t>3.10. Реализация малых проектов в сфере благоустройства за счёт средств субсидии из республиканского бюджета Республики Коми</t>
  </si>
  <si>
    <t>3.10.1. Реализация малых проектов в сфере благоустройства за счёт средств субсидии из республиканского бюджета Республики Коми</t>
  </si>
  <si>
    <t>3.11.Возмещение убытков, возникающих в результате государственного регулирования цен на топливо твердое, реализуемое гражданам и используемое для нужд отопления</t>
  </si>
  <si>
    <t>3.11.1. Возмещение убытков, возникающих в результате государственного регулирования цен на топливо твердое, реализуемое гражданам и используемое для нужд отопления</t>
  </si>
  <si>
    <t>3.12. Осуществление переданных полномочий по возмещение убытков, возникающих в результате государственного регулирования цен на топливо твердое, реализуемое гражданам и используемое для нужд отопления</t>
  </si>
  <si>
    <t>3.12.1. Осуществление переданных полномочий по возмещение убытков, возникающих в результате государственного регулирования цен на топливо твердое, реализуемое гражданам и используемое для нужд отопления</t>
  </si>
  <si>
    <t>3.13. Реализация малых проектов в сфере благоустройства</t>
  </si>
  <si>
    <t>3.13.1. Реализация малых проектов в сфере благоустройства</t>
  </si>
  <si>
    <t xml:space="preserve"> 02.4. «Чистая вода»  на территории муниципального образования городского округа «Усинск» в 2014-2017 гг. и на период до 2020 г. </t>
  </si>
  <si>
    <t>4.1. Строительство и ремонт систем водоснабжения с обустройством зон санитарной охраны</t>
  </si>
  <si>
    <t>4.1.1. Обслуживание и ремонт систем водоснабжения,  объекты водоподготовки на водозаборных скважинах в сельских населенных пунктах, в т.ч. транспортные услуги и покупку сменных фильтроэлементов, оплата электроэнергии по скважинам</t>
  </si>
  <si>
    <t>4.1.2. Строительство новых скважин в сельских населенных пунктах со строительством объектов водоподготовки, в том числе ПИР</t>
  </si>
  <si>
    <t>4.1.3. Реконструкция гидрогеологических скважин в сельских населенных пунктах со строительством объектов водоподготовки, в том числе ПИР</t>
  </si>
  <si>
    <t>4.1.4. Строительство водозабора по извлечению подземных артезианских вод для обеспечения жителей г.Усинска питьевой водой, в том числе ПИР</t>
  </si>
  <si>
    <t>4.1.5. Замена участка трубопровода технической воды диаметром 600 мм на полимерную трубу</t>
  </si>
  <si>
    <t xml:space="preserve">4.1.6. Модернизация водопроводных сетей, в т.ч. капитальный ремонт существующих водопроводных сетей с заменой стальных труб на полиэтиленовую трубу  </t>
  </si>
  <si>
    <t>4.1.7. Строительство водопроводных сетей в сельских населенных пунктах отсуществующих гидрогеологических скважин, в т.ч. ПИР и ПСД</t>
  </si>
  <si>
    <t>4.1.8. Устройство систем водоподготовки на сельских водозаборных скважин</t>
  </si>
  <si>
    <t>4.2. Создание условий для охраны питьевых вод</t>
  </si>
  <si>
    <t>4.2.1. Модернизация сборной системы промывных вод водоотчистной станции (разработкеа проекта канализационной сет, отводящей нормативно-чистые сточные воды в систему канализации, взамен существующего сбора в водный объект "болото")</t>
  </si>
  <si>
    <t>4.2.2. Регулировка, расчистка, дноуглубление водного объекта р.Уса в месте водозаборного оголовка насосной станции 1 (водозабор на р.Уса) и рассеивающего выпуска очищенных сточных вод на р.Уса (по 50 м вниз и вверх по течению)</t>
  </si>
  <si>
    <t>4.2.3. Мониторинг состояния водного объекта р.Уса на месте забора водных ресурсов для хозяйственно-питьевых нужд г.Усинска и в месте сброса очищенных сточных вод (гидрометрические работы; выполнение подводно-технических и водолазных работ по обследованию водозаборных сооружений)</t>
  </si>
  <si>
    <t>4.2.4. Микробиологическое исследование воды</t>
  </si>
  <si>
    <t>4.3. Установка  фонтанчиков и системы фильтрации воды в учреждениях Управления образования</t>
  </si>
  <si>
    <t>4.3.1. Установка  фонтанчиков и системы фильтрации воды в учреждениях Управления образования, техническое обслуживание систем фильтрации воды с заменой элементов фильтрации.</t>
  </si>
  <si>
    <t>4.4. Расходы за счет субсидии из республиканского бюджета на строительство и реконструкцию объектов водоснабжения с приобретением российского оборудования и материалов и использованием инновационной продукции, обеспечивающей энергосбережение и повышение энергетической эффективности, в населенных пунктах с неблагоприятным состоянием поверхностных и подземных источников питьевого водоснабжения</t>
  </si>
  <si>
    <t>4.4.1. Реконструкция гидрогеологических скважин в сельских населённых пунктах со строительством объектов водоподготовки, в том числе ПИР, за счет субсидиии из республиканского бюджета</t>
  </si>
  <si>
    <t>4.4.2. Строительство новых скважин в сельских населённых пунктах со строительством объектов водоподготовки, в том числе ПИР, за счет субсидии из республиканского бюджета</t>
  </si>
  <si>
    <t>4.4.3. Строительство водозабора за счёт субсидии из республиканского бюджета</t>
  </si>
  <si>
    <t>4.5. Строительство новых скважин в сельских населённых пунктах со строительством объектов водоподготовки, в том числе ПИР</t>
  </si>
  <si>
    <t>4.5.1. Строительство новых скважин в сельских населённых пунктах со строительством объектов водоподготовки, в том числе ПИР</t>
  </si>
  <si>
    <t>4.6. Реконструкция гидрогеологических скважин в сельских населённых пунктах со строительством объектов водоподготовки, в том числе ПИР</t>
  </si>
  <si>
    <t>4.6.1. Реконструкция гидрогеологических скважин в сельских населённых пунктах со строительством объектов водоподготовки, в том числе ПИР</t>
  </si>
  <si>
    <t xml:space="preserve">4.7. Строительство водозабора по извлечению подземных артезианских вод для обеспечения жителей г. Усинска питьевой водой, в том числе ПИР </t>
  </si>
  <si>
    <t xml:space="preserve">4.7.1. Строительство водозабора по извлечению подземных артезианских вод для обеспечения жителей г. Усинска питьевой водой, в том числе ПИР, включая: 1) выполнение полевых работ по переоценке запасов с составлением отчета о выполненных работах и защитой на ГКЗ, составление проекта на разработку месторождений подземных вод;  2)разработка ПСД на трубопровод и обустройство месторождений, 3) составление ПСД на станцию водоподготовки </t>
  </si>
  <si>
    <t xml:space="preserve">02.5. «Переселение граждан из аварийного жилищного фонда на 2014-2017 годы на территории муниципального образования городского округа "Усинск"» </t>
  </si>
  <si>
    <t>5.1. Строительство жилых домов для переселения граждан из аварийного жилищного фонда</t>
  </si>
  <si>
    <t>5.1.1. Технологическое присоединение к электрическим сетям 38-ми квартирного жилого дома в г. Усинске (1 этап)</t>
  </si>
  <si>
    <t>5.1.2. Технологическое присоединение к электрическим сетям 38-ми квартирного жилого дома в с.Усть-Уса (1 этап)</t>
  </si>
  <si>
    <t>5.1.3. Технологическое присоединение к газораспределительным сетям 38-ми квартирного жилого дома в г. Усинск (1 этап)</t>
  </si>
  <si>
    <t>5.1.4. Строительство жилых домов для переселения граждан из аварийного жилищного фонда (дополнительные площади)</t>
  </si>
  <si>
    <t>5.1.5. Перепривязка проектов домов 2 этапа</t>
  </si>
  <si>
    <t>5.1.6. Технологическое присоединение к электрическим сетям 38-ми квартирного жилого дома в г. Усинске (2 этап) и 36-ти квартирного жилого дома в с. Усть-Уса (2 этап)</t>
  </si>
  <si>
    <t>5.1.7. Строительство 38-ми квартирного дома в г. Усинске (1 этап) - дополнительные работы</t>
  </si>
  <si>
    <t>5.1.8. Строительство 38-ми квартирного дома в с. Усть-Уса     (1 этап) - дополнительные работы</t>
  </si>
  <si>
    <t>5.1.9. Строительство 38-ми квартирного дома в г. Усинске (2 этап) - дополнительные работы</t>
  </si>
  <si>
    <t>5.1.10. Строительство 36-ми квартирного дома в с. Усть-Уса     (2 этап) - дополнительные работы</t>
  </si>
  <si>
    <t>5.1.11. Расходы на проведение радиационного контроля (исследования) строительных площадок и на проведение микробиологических, санитарно-паразитологических исследований почвы и гигиенических оценок на строительных площадках</t>
  </si>
  <si>
    <t>5.1.12. Услуги БТИ по составлению технических планов 38-ми квартирных жилых домов</t>
  </si>
  <si>
    <t>5.2.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</si>
  <si>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 xml:space="preserve">5.2.1. Обеспечение мероприятий по переселению граждан из аварийного жилищного фонда с учетом необходимости развития малоэтажного жилищного строительства </t>
  </si>
  <si>
    <t>5.2.2.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республиканского бюджета Республики Коми</t>
  </si>
  <si>
    <t>5.3.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Фонда содействия реформированию ЖКХ</t>
  </si>
  <si>
    <t>5.3.1.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Фонда содействия реформированию ЖКХ</t>
  </si>
  <si>
    <t>5.4. Строительство 38-ми квартирного жилого дома в г.Усинске в рамках 2 этапа по переселению граждан из аварийного жилищного фонда с учетом развития малоэтажного строительства</t>
  </si>
  <si>
    <t>5.4.1. Строительство 38-ми квартирного жилого дома в г.Усинске в рамках 2 этапа по переселению граждан из аварийного жилищного фонда с учетом развития малоэтажного строительства</t>
  </si>
  <si>
    <t>5.4.2. Дополнительные работы по строительству 38-ми квартирного жилого дома в г.Усинске в рамках 2 этапа по переселению граждан из аварийного жилищного фонда с учетом развития малоэтажного строительства</t>
  </si>
  <si>
    <t>5.4.3. Технологическое присоединение к электрическим сетям   38-ми квартирного жилого дома в г.Усинске в рамках 2 этапа по переселению граждан из аварийного жилищного фонда с учетом развития малоэтажного строительства</t>
  </si>
  <si>
    <t>5.5. Строительство 36-ти квартирного жилого дома в с.Усть-Уса в рамках 2 этапа по переселению граждан из аварийного жилищного фонда с учетом развития малоэтажного строительства</t>
  </si>
  <si>
    <t>5.5.1. Строительство 36-ти квартирного жилого дома в с.Усть-Уса в рамках 2 этапа по переселению граждан из аварийного жилищного фонда с учетом развития малоэтажного строительства</t>
  </si>
  <si>
    <t>5.5.2. Дополнительные работы по строительству 36-ти квартирного жилого дома в с.Усть-Уса в рамках 2 этапа по переселению граждан из аварийного жилищного фонда с учетом развития малоэтажного строительства</t>
  </si>
  <si>
    <t>5.5.3. Технологическое присоединение к электрическим сетям  36-ти квартирного жилого дома в с.Усть-Уса в рамках 2 этапа по переселению граждан из аварийного жилищного фонда с учетом развития малоэтажного строительства</t>
  </si>
  <si>
    <t>02.6. «Строительство, реконструкция объектов социальной и жилищной сферы на 2014-2016 гг. и на период до 2020 г.</t>
  </si>
  <si>
    <t>6.1. Строительство внутрипоселковых газораспределительных сетей для обеспечения попутным газом сельских населенных пунктов</t>
  </si>
  <si>
    <t>6.1.1. Строительство внутрипоселковых газораспределительных сетей для обеспечения попутным газом сельских населенных пунктов (с. Колва)</t>
  </si>
  <si>
    <t>6.2. Строительство инжинерных сетей для участков, предоставляемых многодетным семьям под индивидуальное строительство</t>
  </si>
  <si>
    <t>6.2.1. Строительство инжинерных сетей для участков, предоставляемых многодетным семьям под индивидуальное строительство</t>
  </si>
  <si>
    <t>6.3. Строительство жилья  гражданам, нуждающимся в жилых помещениях муниципального жилищного фонда</t>
  </si>
  <si>
    <t>6.3.1. Строительство жилья  гражданам, нуждающимся в жилых помещениях муниципального жилищного фонда</t>
  </si>
  <si>
    <t>6.4. Обеспечение выполнения мероприятий в капитальном строительстве</t>
  </si>
  <si>
    <t>6.4.1. Предоставление субсидий МБУ "УКС" на выполнение муниципального задания</t>
  </si>
  <si>
    <t>6.5. Внедрение, обслуживание и использование программы автоматизированной информационной системы обеспечения градостроительной деятельности</t>
  </si>
  <si>
    <t>6.5.1. Внедрение, обслуживание и использование программы автоматизированной информационной системы обеспечения градостроительной деятельности</t>
  </si>
  <si>
    <t>6.6. Окончание строительства Ледового дворца в г. Усинске (обустройство парковочных мест)</t>
  </si>
  <si>
    <t>6.6.1. Окончание строительства Ледового дворца в г. Усинске за счет остатков средств республиканской субсидии Республики Коми</t>
  </si>
  <si>
    <t>6.6.2. Окончание строительства Ледового дворца в г. Усинске за счет остатков средств по налоговой льготе</t>
  </si>
  <si>
    <t>6.7. Строительство  жилья для нужд муниципалитета</t>
  </si>
  <si>
    <t>6.7.1. Строительство муниципального жилья (трёхкомнатная квартира по адресу: г. Усинск, ул. Нефтяников, 32а – 9 (общая пл. - 58,6 м2, жилая пл. 38,2 м2); однокомнатная квартира по адресу: с. Усть-Уса, ул. Советская, 11 – 6 (общая пл. - 32 м2, жилая пл. 19 м2); трёхкомнатная квартира по адресу: с. Усть-Уса, ул. Советская, 11 – 15 (общая пл. - 67,6 м2, жилая пл. 45,1 м2); трёхкомнатная квартира по адресу: с. Усть-Уса, ул. Советская, 11 – 19 (общая пл. - 67 м2, жилая пл. 45,1 м2); трёхкомнатная квартира по адресу: с. Усть-Уса, ул. Советская, 11 – 22 (общая пл. - 67 м2, жилая пл. 45,1 м2)</t>
  </si>
  <si>
    <t>Администрация с.Усть-Лыжа</t>
  </si>
  <si>
    <t>Админимстрация с. Усть-Уса</t>
  </si>
  <si>
    <t>Администрация с. Усть-Лыжа</t>
  </si>
  <si>
    <t>АдминистрацияЩельябож</t>
  </si>
  <si>
    <t>Администрация пгт.Парма</t>
  </si>
  <si>
    <t>Сектор архитектуры администрации МО ГО "Усинск"</t>
  </si>
  <si>
    <t>5.6. Строительство 18-ти квартирного жилого дома в г.Усинске в рамках 4 этапа по обеспечению мероприятий  по переселению граждан из аварийного жилищного фонда с учетом развития малоэтажного строительства</t>
  </si>
  <si>
    <t>5.7. Строительство 18-ти квартирного жилого дома в г.Усинске в рамках 5 этапа по обеспечению мероприятий  по переселению граждан из аварийного жилищного фонда с учетом развития малоэтажного строительства</t>
  </si>
  <si>
    <t>5.7.1. Строительство 18-ти квартирного жилого дома в г.Усинске в рамках 5 этапа  по обеспечению мероприятий по переселению граждан из аварийного жилищного фонда с учетом развития малоэтажного строительства</t>
  </si>
  <si>
    <t>5.6.1. Строительство 18-ти квартирного жилого дома в г.Усинске в рамках 4 этапа  по обеспечению мероприятий по переселению граждан из аварийного жилищного фонда с учетом развития малоэтажного строительства</t>
  </si>
  <si>
    <t>2.8.1. Замена ламп накаливания в здании администрации пгт. Парма на светодиодные</t>
  </si>
  <si>
    <t>2.8.2. Замена ламп накаливания в здании администрации пст. Усадор на светодиодные</t>
  </si>
  <si>
    <t>В.С.Арутюнян</t>
  </si>
  <si>
    <t>8(82144)26934</t>
  </si>
  <si>
    <t>Мероприятие                                                                                Реконструкция здания по ул.60 лет Октября для дальнейшего использования под жилье гражданам, нуждающимся в жилых помещениях муниципального жилого фонда (в т.ч. обследование и ПСД)</t>
  </si>
  <si>
    <t>Мероприятие                                                                         Строительство инженерных сетей  для участков, предоставляемых многодетным семьям под индивидуальное строительство, в т.ч. ПИР</t>
  </si>
  <si>
    <t>Подпрограмма 7«Обеспечение жильем отдельных категорий граждан»</t>
  </si>
  <si>
    <t>Основное мероприятие 7.1.Расходы за счет субвенции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поступающих из федерального бюджета</t>
  </si>
  <si>
    <t>Мероприятие 7.1.1  Расходы за счет субвенции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поступающих из федерального бюджета</t>
  </si>
  <si>
    <t xml:space="preserve">Основное мероприятие 7.2. Расходы за счет субвенции бюджетам городских округов на обеспечение жильем отдельных категорий граждан, установленных федеральными законами от 12 января 1995 года </t>
  </si>
  <si>
    <t>Мероприятие 7.2.1.  Расходы за счет субвенции бюджетам городских округов на 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 за счет средств, поступающих из федерального бюджета</t>
  </si>
  <si>
    <t>Основное мероприятие 7.3.  Расходы  за счет субвенции на строительство, приобретение, реконструкцию, ремонт жилых помещений для обеспечения детей-сирот и детей, оставшихся без попечения родителей, лиц из числа детей - сирот и детей, оставшихся без попечения родителей, жилыми помещениями муниципального специализированного жилищного фонда, предоставляемыми по договорам найма специализированных жилых помещений</t>
  </si>
  <si>
    <t>Мероприятие 7.3.1. Расходы за счет субвенции на строительство, приобретение, реконструкцию, ремонт жилых помещений для обеспечения детей-сирот и детей, оставшихся без попечения родителей, лиц из числа детей - сирот и детей, оставшихся без попечения родителей, жилыми помещениями муниципального специализированного жилищного фонда, предоставляемыми по договорам найма специализированных жилых помещений</t>
  </si>
  <si>
    <t>Мероприятие 7.4. Расходы за счет субвенции на осуществление переданных государственных полномочий по обеспечению детей-сирот и детей, оставшихся без попечения родителей, а также лиц из числа детей-сирот и детей, оставшихся без попечения родителей, жилыми помещениями специализированного муниципального жилищного фонда, предоставляемыми по договорам найма специализированных жилых помещений</t>
  </si>
  <si>
    <t>Мероприятие 7.4.1.Расходы за счет субвенции на осуществление переданных государственных полномочий по обеспечению детей-сирот и детей, оставшихся без попечения родителей, а также лиц из числа детей-сирот и детей, оставшихся без попечения родителей, жилыми помещениями специализированного муниципального жилищного фонда, предоставляемыми по договорам найма специализированных жилых помещений</t>
  </si>
  <si>
    <t>Основное мероприятие 7.5.  Расходы за счет субвенции на осуществление переданных государственных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РФ»</t>
  </si>
  <si>
    <t>2019 г.</t>
  </si>
  <si>
    <t xml:space="preserve"> 2021 год</t>
  </si>
  <si>
    <t xml:space="preserve"> 2022 год</t>
  </si>
  <si>
    <t>2018-2022гг.</t>
  </si>
  <si>
    <t>Выполнение работ по благоустройству  дворовых территорий</t>
  </si>
  <si>
    <t>Количество благоустроенных дворовых территорий</t>
  </si>
  <si>
    <t>2022 г.</t>
  </si>
  <si>
    <t>Мероприятие 1.1.</t>
  </si>
  <si>
    <t>Мероприятие 1.2.</t>
  </si>
  <si>
    <t>Мероприятие 1.3.</t>
  </si>
  <si>
    <t>Мероприятие 1.4.</t>
  </si>
  <si>
    <t>Мероприятие 1.5.</t>
  </si>
  <si>
    <t>2020г.</t>
  </si>
  <si>
    <t>2021г.</t>
  </si>
  <si>
    <t>2022г.</t>
  </si>
  <si>
    <t>2020 г.</t>
  </si>
  <si>
    <t>2021 г.</t>
  </si>
  <si>
    <t>Мероприятие 2.1.</t>
  </si>
  <si>
    <t>Мероприятие 2.2.</t>
  </si>
  <si>
    <t>Мероприятие 2.3.</t>
  </si>
  <si>
    <t>Мероприятие 2.5.</t>
  </si>
  <si>
    <t>Выполнение работ по благоустройству  общественных территорий</t>
  </si>
  <si>
    <t>Благоустройство общественных территорий муниципального образования городского округа "Усинск"</t>
  </si>
  <si>
    <t>Основное мероприятие 2
Благоустройство общественных территорий муниципального образования городского округа "Усинск"</t>
  </si>
  <si>
    <t>Основное мероприятие 2.                     Благоустройство общественных территорий муниципального образования городского округа "Усинск"</t>
  </si>
  <si>
    <t>Площадь благоустроенных дворовых территорий</t>
  </si>
  <si>
    <t>Площадь не благоустроенных дворовых территорий</t>
  </si>
  <si>
    <t>Площадь благоустроенных территорий общего пользования</t>
  </si>
  <si>
    <t>Площадь не благоустроенных территорий общего пользования</t>
  </si>
  <si>
    <t xml:space="preserve">Благоустройство дворовых территорий </t>
  </si>
  <si>
    <t xml:space="preserve">Основное мероприятие 1                     Благоустройство дворовых территорий </t>
  </si>
  <si>
    <t>Количество заинтересованных граждан , организаций в реализацию мероприятий по благоустройству нуждающихся в благоустройстве территорий общего пользования муниципального образования городского округа «Усинск», а также дворовых территорий.</t>
  </si>
  <si>
    <t>Количество не заинтересованных граждан , организаций в реализацию мероприятий по благоустройству нуждающихся в благоустройстве территорий общего пользования муниципального образования городского округа «Усинск», а также дворовых территорий.</t>
  </si>
  <si>
    <t>Доля вовлеченности заинтересованных граждан , организаций в реализацию мероприятий по благоустройству нуждающихся в благоустройстве территорий общего пользования муниципального образования городского округа «Усинск», а также дворовых территорий от общего количества проживающих в муниципальном образовании городского округа "Усинск"</t>
  </si>
  <si>
    <t>Вовлечение заинтересованных граждан , организаций в реализацию мероприятий по благоустройству нуждающихся в благоустройстве территорий общего пользования муниципального образования городского округа «Усинск», а также дворовых территорий от общего количества проживающих в муниципальном образовании городского округа "Усинск"</t>
  </si>
  <si>
    <t>Количество вовлеченных заинтересованных граждан , организаций в реализацию мероприятий по благоустройству нуждающихся в благоустройстве территорий общего пользования муниципального образования городского округа «Усинск», а также дворовых территорий от общего количества проживающих в муниципальном образовании городского округа "Усинск"</t>
  </si>
  <si>
    <t>Мероприятие 3.1.</t>
  </si>
  <si>
    <t>Мероприятие 3.2.</t>
  </si>
  <si>
    <t>Мероприятие 3.3.</t>
  </si>
  <si>
    <t>Мероприятие 3.4.</t>
  </si>
  <si>
    <t>Мероприятие 3.5.</t>
  </si>
  <si>
    <t>Перечень основных мероприятий муниципальной программы
«Формирование комфортной городской среды муниципального образования городского округа «Усинска» на 2018-2022 годы»</t>
  </si>
  <si>
    <t>Приложение 2
к муниципальной программе
"Формирование комфортной городской среды муниципального образования городского округа «Усинска» на 2018-2022 годы"</t>
  </si>
  <si>
    <t xml:space="preserve"> «Формирование комфортной городской среды муниципального образования городского округа «Усинска» на 2018-2022 годы»</t>
  </si>
  <si>
    <t>2.1</t>
  </si>
  <si>
    <t>2.2</t>
  </si>
  <si>
    <t>2.3</t>
  </si>
  <si>
    <t>3.1</t>
  </si>
  <si>
    <t>3.2</t>
  </si>
  <si>
    <t>3.3</t>
  </si>
  <si>
    <t>1.1</t>
  </si>
  <si>
    <t>1.2</t>
  </si>
  <si>
    <t>1.3</t>
  </si>
  <si>
    <t>Задача 3. Повышение уровня вовлеченности заинтересованных граждан , организаций в реализацию мероприятий по благоустройству территорий общего пользования муниципального образования городского округа «Усинск», а также дворовых территорий</t>
  </si>
  <si>
    <t>Задача 2. Организация мероприятий по благоустройству территорий общего пользования муниципального образования городского округа «Усинск»</t>
  </si>
  <si>
    <t>Задача 1. Организация мероприятий по благоустройству дворовых территорий</t>
  </si>
  <si>
    <t xml:space="preserve">Основное мероприятие 1.                     Благоустройство дворовых территорий </t>
  </si>
  <si>
    <t xml:space="preserve">Контрольное событие.     Благоустройство дворовых территорий                                             </t>
  </si>
  <si>
    <t xml:space="preserve">Контрольное событие.     Благоустройство общественных территорий муниципального образования городского округа "Усинск"                                </t>
  </si>
  <si>
    <t>МКУ «Управление жилищно-коммунального хозяйства» администрации муниципального образования городского округа «Усинск», заинтересованные граждане и организации</t>
  </si>
  <si>
    <t>Доля благоустроенных дворовых территорий от общей площади дворовых территорий</t>
  </si>
  <si>
    <r>
      <t xml:space="preserve">Статус контрольного события    </t>
    </r>
    <r>
      <rPr>
        <i/>
        <sz val="10"/>
        <rFont val="Times New Roman"/>
        <family val="1"/>
        <charset val="204"/>
      </rPr>
      <t>(статус контрольного события - значение приоритетности контрольного события муниципальной программы. Приоритетность контрольного события устанавливается от значения "0" и далее (1, 2, 3...).                                                                                 Статус "0" соответствует контрольному событию, отражаемому в отчете об исполнении Комплексного плана, являющимся объектом мониторинга исполнения муниципальной программы Министерством экономического развития Республики Коми. Количество контрольных событий по муниципальной программе со статусом "0" не должно превышать 20 событий на всю муниципальную программу в год, и не менее 3 контрольных событий в квартал. Вместе с тем, в каждом основном мероприятии подпрограммы муниципальной программы должно присутствовать контрольное событие (в данном случае не обязательно соответствие статуса значению "0").</t>
    </r>
    <r>
      <rPr>
        <sz val="10"/>
        <rFont val="Times New Roman"/>
        <family val="1"/>
        <charset val="204"/>
      </rPr>
      <t xml:space="preserve">
</t>
    </r>
  </si>
  <si>
    <t>КБК (КЦСР)</t>
  </si>
  <si>
    <t>Сведения о достижении значений целевых показателей (индикаторов)</t>
  </si>
  <si>
    <t>N п/п</t>
  </si>
  <si>
    <t>Целевой показатель (индикатор) (наименование)</t>
  </si>
  <si>
    <t xml:space="preserve">Ед. измерения </t>
  </si>
  <si>
    <t>Значения целевых показателей (индикаторов) муниципальной программы, подпрограммы муниципальной программы</t>
  </si>
  <si>
    <t>Обоснование отклонений значений целевого показателя (индикатора) на конец отчетного года (при наличии)</t>
  </si>
  <si>
    <t>план</t>
  </si>
  <si>
    <t>факт</t>
  </si>
  <si>
    <t xml:space="preserve">2017 год, предшествующий отчетному </t>
  </si>
  <si>
    <t>2018 отчетный год</t>
  </si>
  <si>
    <t>Количество благоустроенных  общественных территорий</t>
  </si>
  <si>
    <t>Доля благоустроенных территорий общего пользования от общей площади территорий общего пользования</t>
  </si>
  <si>
    <t>тыс..,чел.</t>
  </si>
  <si>
    <t>Мероприятие                                                                Строительство внутри поселковых газораспределительных сетей для обеспечения попутным газом сельских населенных пунктов в пгт Парма</t>
  </si>
  <si>
    <t xml:space="preserve">Мероприятие                                                                         Строительство внутри поселковых газораспределительных сетей для обеспечения попутным газом сельских населенных пунктов в с. Колва </t>
  </si>
  <si>
    <t>Мероприятие                                                                             Строительство внутри поселковых газораспределительных сетей для обеспечения попутным газом сельских населенных пунктов в С. Усть-Уса</t>
  </si>
  <si>
    <t>Мероприятие                                                               Строительство внутри поселковых газораспределительных сетей для обеспечения попутным газом сельских населенных пунктов в д.Новикбож</t>
  </si>
  <si>
    <t xml:space="preserve">Контрольное событие </t>
  </si>
  <si>
    <t>Основное мероприятие 3.                     Вовлечение заинтересованных граждан, организаций в реализацию мероприятий по благоустройству территорий общего пользования муниципального образования городского округа «Усинск», а также дворовых территорий</t>
  </si>
  <si>
    <t>Вовлечение заинтересованных граждан, организаций в реализацию мероприятий по благоустройству территорий общего пользования муниципального образования городского округа «Усинск», а также дворовых территорий</t>
  </si>
  <si>
    <t>Контрольное событие.     Вовлечение заинтересованных граждан, организаций в реализацию мероприятий по благоустройству территорий общего пользования муниципального образования городского округа «Усинск», а также дворовых территорий</t>
  </si>
  <si>
    <t xml:space="preserve">Целевые показатели (индикаторы) муниципальной программы
«Формирование комфортной городской среды муниципального образования городского округа «Усинск» на 2018-2022 годы»
</t>
  </si>
  <si>
    <t xml:space="preserve">Приложение 3
к муниципальной программе
"Формирование комфортной городской среды муниципального образования городского округа «Усинска» на 2018-2022 годы"
</t>
  </si>
  <si>
    <t>тыс.чел.</t>
  </si>
  <si>
    <t>Последствия нереализации основного мероприятия</t>
  </si>
  <si>
    <t xml:space="preserve">Постановление администрации муниципального образования городского округа «Усинск»                 </t>
  </si>
  <si>
    <t>Сведения об основных мерах правового регулирования в сфере реализации муниципальной программы «Формирование комфортной городской среды муниципального образования городского округа «Усинск» на 2018-2022 годы»</t>
  </si>
  <si>
    <t>Реализация мероприятия направленного на исполнение муниципального  полномочия по муниципальной программе «Формирование комфортной городской среды муниципального образования городского округа «Усинск» на 2018-2022 годы»</t>
  </si>
  <si>
    <t>Мероприяти+51:72е 2.4.</t>
  </si>
  <si>
    <t>Ожидаемый непосредственный результат (краткое описание)</t>
  </si>
  <si>
    <t>Неудовлетворенность 
граждан уровнем 
благоустройства 
города</t>
  </si>
  <si>
    <t>Невыполнение 
запланированных 
мероприятий по 
благоустройству, непредоставление 
субсидий федерального 
и республиканского 
бюджетов на 
реализацию 
мероприятий по 
благоустройству</t>
  </si>
  <si>
    <t>УТВЕРЖДЕНА</t>
  </si>
  <si>
    <t>постановлением администрации</t>
  </si>
  <si>
    <t>городского округа «Усинск»</t>
  </si>
  <si>
    <t>от «____» ____________   2017 года № ___</t>
  </si>
  <si>
    <t>(приложение)</t>
  </si>
  <si>
    <t>Ответственный исполнитель  муниципальной программы</t>
  </si>
  <si>
    <t>Муниципальное казенное учреждение  «Управление жилищно-коммунального хозяйства» администрации муниципального образования городского округа «Усинск»</t>
  </si>
  <si>
    <t>Соисполнители муниципальной программы</t>
  </si>
  <si>
    <t>˗          заинтересованные граждане и организации</t>
  </si>
  <si>
    <t>Подпрограммы муниципальной программы</t>
  </si>
  <si>
    <t>˗           </t>
  </si>
  <si>
    <t>Программно-целевые инструменты муниципальной программы</t>
  </si>
  <si>
    <t>Цель муниципальной программы</t>
  </si>
  <si>
    <t>Повышение уровня благоустройства территорий общего пользования муниципального образования городского округа «Усинск», а также дворовых территорий.</t>
  </si>
  <si>
    <t>Задачи муниципальной Программы</t>
  </si>
  <si>
    <t>Целевые показатели (индикаторы) муниципальной программы</t>
  </si>
  <si>
    <t>Этапы и сроки реализации муниципальной программы</t>
  </si>
  <si>
    <t>2018-2022 годы</t>
  </si>
  <si>
    <t xml:space="preserve">Объёмы финансирования муниципальной программы, в т. ч. подпрограммы </t>
  </si>
  <si>
    <t>2021 год</t>
  </si>
  <si>
    <t>2022 год</t>
  </si>
  <si>
    <t xml:space="preserve">Бюджет МО ГО «Усинск» </t>
  </si>
  <si>
    <t>Софинансирование работ за счет средств собственников помещений в многоквартирных домах</t>
  </si>
  <si>
    <t>Ожидаемые результаты реализации муниципальной Программы</t>
  </si>
  <si>
    <t>Благоустройство дворовых территорий и проездов к дворовым территориям и благоустройство территорий общего пользования муниципального образования городского округа «Усинск»</t>
  </si>
  <si>
    <t xml:space="preserve">ПАСПОРТ 
муниципальной программы «Формирование комфортной городской среды муниципального образования городского округа «Усинск» на 2018-2022 годы» (далее – Программа) </t>
  </si>
  <si>
    <t>˗            организация мероприятий по благоустройству территорий общего пользования муниципального образования городского округа «Усинск»;
˗            организация мероприятий по благоустройству дворовых территорий;
˗            повышение уровня вовлеченности заинтересованных граждан[1], организаций в реализацию мероприятий по благоустройству территорий общего пользования муниципального образования городского округа «Усинск», а также дворовых территорий.</t>
  </si>
  <si>
    <t>˗          Доля площади благоустроенных дворовых территорий и проездов к дворовым территориям по отношению к общей площади дворовых территорий и проездов к дворовым территориям;
˗          Доля площади благоустроенных территорий общего пользования по отношению к общей площади территорий общего пользования;
˗          Доля вовлеченности заинтересованных граждан, организаций в реализацию мероприятий по благоустройству территорий общего пользования муниципального образования городского округа «Усинск», а также дворовых территорий.</t>
  </si>
  <si>
    <t>Всего, тыс. рублей, в том числе</t>
  </si>
  <si>
    <t>[1] заинтересованные граждане - собственники помещений в многоквартирных домах, собственники иных зданий и сооружений, расположенных в границах дворовой территории , подлежащей благоустройству.</t>
  </si>
  <si>
    <t xml:space="preserve"> Мира д. 17 </t>
  </si>
  <si>
    <t>Приложение 1
к муниципальной программе
"Формирование комфортной городской среды муниципального образования городского округа «Усинска» на 2018-2022 годы"</t>
  </si>
  <si>
    <t>Федеральный бюджет</t>
  </si>
  <si>
    <t>+</t>
  </si>
  <si>
    <t>Согласовано:
И.о. заместителя руководителя АМО ГО "Усинск"
__________ А.И. Коновалов
"___" ___________ 2018 г.</t>
  </si>
  <si>
    <t>Утверждаю:
Диреркот МКУ "УЖКХ"
________________ В.С. Арутюнян
"___" ___________ 2018 г.</t>
  </si>
  <si>
    <t>Приложение № 3 к постановлению администрации городского округа «Усинск»
 от «___»________ 2018 год № ______</t>
  </si>
  <si>
    <t xml:space="preserve">             Согласовано:
             Руководитель управления ЭРП и ИП  
             АМО ГО "Усинск"
             __________ А.А. Актиева
             "___" ___________ 2018 г.</t>
  </si>
  <si>
    <t xml:space="preserve">        Согласовано:
        Руководитель финуправления
        __________ А.Э. Чапцева
        "___" ___________ 2018 г.</t>
  </si>
  <si>
    <t>Наименование целевого показателя (индикатора)</t>
  </si>
  <si>
    <t>4</t>
  </si>
  <si>
    <t>5</t>
  </si>
  <si>
    <t>Отклонений нет</t>
  </si>
  <si>
    <t>Муниципальная программа "Жилье и жилищно-коммунальное хозяйство"</t>
  </si>
  <si>
    <t>Доля молодых семей, получивших социальные выплаты и улучшившие жилищные условия в отчетном году, в общей численности молодых семей, состоящих на учете в качестве нуждающихся в жилых помещениях и обратившихся за получением социальной выплаты</t>
  </si>
  <si>
    <t>Уровень удовлетворенности населения жилищно-коммунальными услугами</t>
  </si>
  <si>
    <t>% от числа опрошенных</t>
  </si>
  <si>
    <t>Выбросы загрязняющих веществ в атмосферу стационарными источниками загрязнения</t>
  </si>
  <si>
    <t>тыс.тонн</t>
  </si>
  <si>
    <t>Количество утвержденных нормативно-правовых актов, обеспечивающих реализацию подпрограммы</t>
  </si>
  <si>
    <t>ед.</t>
  </si>
  <si>
    <t>Подпрограмма 2  «Содержание и развитие жилищно-коммунального хозяйства»</t>
  </si>
  <si>
    <t>Задача 1. Благоустройство территории МО ГО «Усинск»</t>
  </si>
  <si>
    <t>6</t>
  </si>
  <si>
    <t>7</t>
  </si>
  <si>
    <t>Объем потребления электрической энергии уличного освещения</t>
  </si>
  <si>
    <t>кВт</t>
  </si>
  <si>
    <t>Задача 2. Ремонт муниципального жилищного фонда</t>
  </si>
  <si>
    <t>8</t>
  </si>
  <si>
    <t>9</t>
  </si>
  <si>
    <t>10</t>
  </si>
  <si>
    <t>11</t>
  </si>
  <si>
    <t>Количество квартир, в которых выполнены работы по текущему и капитальному ремонту</t>
  </si>
  <si>
    <t>Количество разработанной проектно-сметной документации</t>
  </si>
  <si>
    <t>0</t>
  </si>
  <si>
    <t>Удельный вес реализованных мероприятий подпрограммы муниципальной программы «Жилье и жилищно-коммунальное хозяйство»</t>
  </si>
  <si>
    <t>Уровень освоения средств, полученных в форме субвенций из республиканского бюджета Республики Коми на возмещение убытков, возникающих в результате государственного регулирования цен на топливо твердое, реализуемое гражданам и используемое для нужд отопления</t>
  </si>
  <si>
    <t>Доля реализованных народных проектов</t>
  </si>
  <si>
    <t>Подпрограмма 3  «Чистая вода»</t>
  </si>
  <si>
    <t>Количество построенных и введенных в эксплуатацию объектов водоснабжения в сельских населенных пунктах</t>
  </si>
  <si>
    <t>Количество проведенных мероприятий по оценке запасов подземных вод в сельских населенных пунктах</t>
  </si>
  <si>
    <t>Поддержание надлежащего технического состояния фонтанчиков и систем фильтрации воды в учреждениях Управления образования МО ГО «Усинск»</t>
  </si>
  <si>
    <t>Уровень освоения средств, полученных в форме субсидий из республиканского бюджета Республики Коми на строительство и реконструкцию объектов муниципальной собственности</t>
  </si>
  <si>
    <t>Подпрограмма 4  «Обращение с отходами производства и потребления»</t>
  </si>
  <si>
    <t>Количество обустроенных и строительство новых объектов сбора, накопления и размещения ТКО</t>
  </si>
  <si>
    <t>Количество ликвидированных и рекультивированных объектов размещения отходов</t>
  </si>
  <si>
    <t>Количество проведенных экологических акций</t>
  </si>
  <si>
    <t>Задача 1. Создание условий для строительства и ремонта систем водоснабжения с обустройством зон санитарной охраны</t>
  </si>
  <si>
    <t>Задача 3. Обеспечение реализации мероприятий подпрограммы за счет республиканского бюджета Республики Коми</t>
  </si>
  <si>
    <t>Задача 1. Обустройство существующих и строительство новых объектов сбора, накопления и размещения твердых коммунальных отходов</t>
  </si>
  <si>
    <t>12</t>
  </si>
  <si>
    <t xml:space="preserve">Доля освещенных частей улиц (проездов и т.п.) в их общей протяженности
</t>
  </si>
  <si>
    <t>1</t>
  </si>
  <si>
    <t>Доля населения, проживающего в сельских населенных пунктах, принявшего участие в эколого-просветительских мероприятиях</t>
  </si>
  <si>
    <t>Задача 3. Утилизация отходов с привлечением специализированных организаций</t>
  </si>
  <si>
    <t>Задача 2. Ликвидация и рекультивация несанкционированных объектов размещения твердых коммунальных отходов</t>
  </si>
  <si>
    <t>Подпрограмма 1 "Обеспечение жильем молодых семей"</t>
  </si>
  <si>
    <t>Таблица 6</t>
  </si>
  <si>
    <t>Обоснование отклонений значений целевого показателя (индикатора) на конец отчетного периода  (при наличии)</t>
  </si>
  <si>
    <t>Направленность</t>
  </si>
  <si>
    <t xml:space="preserve">Отчетный год </t>
  </si>
  <si>
    <t>Фактическое значение года, предшествующего отчетному</t>
  </si>
  <si>
    <t>↓</t>
  </si>
  <si>
    <t>↑</t>
  </si>
  <si>
    <t>Количество молодых семей, получивших свидетельство о праве на получение социальной выплаты на приобретение (строительство) жилого помещения</t>
  </si>
  <si>
    <t>семьи</t>
  </si>
  <si>
    <t>Количество молодых семей, улучшивших жилищные условия (в том числе с использованием заемных средств) при оказании содействия за счет средств федерального бюджета, республиканского бюджета Республики Коми и местного бюджета</t>
  </si>
  <si>
    <t>Задача 1.Предоставление молодым семьям социальных выплат на приобретение жилого помещения или строительство индивидуального жилого дома</t>
  </si>
  <si>
    <t>Количество МКД, в которых произведен капитальный и/или частичный ремонт в текущем году, с использованием взносов муниципального образования в части муниципального жилья</t>
  </si>
  <si>
    <t>Задача 3. Обеспечение реализации муниципальной подпрограммы</t>
  </si>
  <si>
    <t xml:space="preserve">Задача 4. Обеспечение реализации мероприятий подпрограммы за счет средств республиканского бюджета </t>
  </si>
  <si>
    <t>Задача 5. Реализация народных проектов в сфере благоустройства, прошедших отбор в рамках «Народного Бюджета»</t>
  </si>
  <si>
    <t>Задача 6. Реализация проектов в сфере благоустройства, за счет целевых средств</t>
  </si>
  <si>
    <t>Задача 2. Повышение качества водоснабжения в учреждениях Управления образования МО ГО «Усинск»</t>
  </si>
  <si>
    <t>Задача 4. Повышение экологической культуры и формирование экологических ценностей у населения</t>
  </si>
  <si>
    <t>Задача 5. Реализация проектов в сфере благоустройства и строительства объектов сбора ТКО, за счет целевых средств</t>
  </si>
  <si>
    <t>Уровень освоения целевых средств, в рамках реализации обустройства и строительства объектов сбора ТКО</t>
  </si>
  <si>
    <t>без динамики</t>
  </si>
  <si>
    <t>Таблица 7</t>
  </si>
  <si>
    <t>Сведения о степени выполнения основных мероприятий (мероприятий), входящих в состав подпрограмм муниципальной программы "Жилье и жилищно-коммунальной хозяйство"</t>
  </si>
  <si>
    <t>№</t>
  </si>
  <si>
    <t>Наименование основного мероприятия подпрограммы</t>
  </si>
  <si>
    <t>Плановый срок</t>
  </si>
  <si>
    <t>Фактический срок</t>
  </si>
  <si>
    <t>Результаты</t>
  </si>
  <si>
    <t>Проблемы, возникшие в ходе реализации мероприятия</t>
  </si>
  <si>
    <t>окончание реализации</t>
  </si>
  <si>
    <t>Запланированные</t>
  </si>
  <si>
    <t>Достигнутые</t>
  </si>
  <si>
    <t xml:space="preserve">Основное мероприятие 1.1 Разработка и принятие на муниципальном уровне нормативно-правовых актов, связанных с реализацией подпрограммы  </t>
  </si>
  <si>
    <t>Жарик А.А.-руководитель Управления по жилищным вопросам администрации МО ГО «Усинск»</t>
  </si>
  <si>
    <t>Разработка нормативно-правовых актов администрации, связанных с реализацией программы по мере необходимости</t>
  </si>
  <si>
    <t>нет</t>
  </si>
  <si>
    <t>2</t>
  </si>
  <si>
    <t>Основное мероприятие 1.2 Организация информационной и разъяснительной работы, направленной на освещение целей и задач подпрограммы</t>
  </si>
  <si>
    <t>Размещение информационных материалов о реализации подпрограммы, в средствах массовой информации</t>
  </si>
  <si>
    <t>3</t>
  </si>
  <si>
    <t xml:space="preserve">Основное мероприятие 1.3 Формирование списка молодых семей-участников мероприятия, изъявивших желание получить социальную выплату в планируемом году </t>
  </si>
  <si>
    <t>Составление списка молодых семей, претендующих на получение социальных выплат в очередном финансовом году</t>
  </si>
  <si>
    <t>Основное мероприятие 1.4 Организационные работы по предоставлению социальных выплат молодым семьям - претендующих на получение социальной выплаты в текущем году и выдача молодым семьям в установленном порядке свидетельств о праве на получение социальной выплаты на приобретение жилого помещения или строительство индивидуального жилого дома, исходя из предусмотренных бюджетных ассигнований</t>
  </si>
  <si>
    <t>Оформление документов и выдача свидетельств в соответствии со списками, утвержденными Министерством образования, науки и молодежной политики Республики Коми</t>
  </si>
  <si>
    <t xml:space="preserve">Основное мероприятие 1.5 Предоставление социальных выплат молодым семьям на приобретение жилого помещения или создания объекта индивидуального жилищного строительства </t>
  </si>
  <si>
    <t>Перечисление денежных средств на приобретение жилья или строительство индивидуального жилого дома в соответствии со свидетельствами, выданными молодым семьям-участникам подпрограммы</t>
  </si>
  <si>
    <t>Подпрограмма 2 "Содержание и развитие жилищно-коммунального хозяйства"</t>
  </si>
  <si>
    <t>Основное мероприятие 2.1 Благоустройство территории МО ГО "Усинск"</t>
  </si>
  <si>
    <t>Мероприятие 2.1.1 Техническое обслуживание сетей уличного освещения и организация освещения улиц на территории муниципального образования городского округа "Усинск"</t>
  </si>
  <si>
    <t xml:space="preserve">Голенастов В.А.-руководитель Управления жилищно-коммунального хозяйства администрации МО ГО "Усинск" </t>
  </si>
  <si>
    <t>Сохранение облика и поддержание  санитарного состояния территории МО ГО "Усинск" в соответствии с нормативными требованиями, обеспечение содержания территорий общего пользования в полном объеме</t>
  </si>
  <si>
    <t>Полетова Т.Н.-руководитель Администрации с.Усть-Уса</t>
  </si>
  <si>
    <t>Овсянникова А.В.-руководитель Администрации с.Колва</t>
  </si>
  <si>
    <t>Беляев А.В.-руководитель Администрации с.Усть-Лыжа</t>
  </si>
  <si>
    <t>Рочева Н.А.-руководитель Администрации с.Щельябож</t>
  </si>
  <si>
    <t>Мероприятие 2.1.2 Техническое обслуживание сетей ливневой канализации</t>
  </si>
  <si>
    <t>Мероприятие 2.1.3 Оплата электроэнергии по уличному освещению</t>
  </si>
  <si>
    <t>Коваленко Е.П.-руководитель Администрации с.Мутный Материк</t>
  </si>
  <si>
    <t>Мероприятие 2.1.4 Содержание городского фонтана и прилегающей территории</t>
  </si>
  <si>
    <t xml:space="preserve">Мероприятие 2.1.5 Содержание улично-дорожной сети </t>
  </si>
  <si>
    <t>Нуртдинов Р.Р.-руководитель Администрации пгт Парма</t>
  </si>
  <si>
    <t>Мероприятие 2.1.6 Выполнение работ по содержанию территорий общего пользования (детские и спортивные площадки, площади, скверы, мемориал)</t>
  </si>
  <si>
    <t>Мероприятие 2.1.7 Озеленение территории МО ГО "Усинск"</t>
  </si>
  <si>
    <t>Мероприятие 2.1.8 Организация и содержание мест захоронения</t>
  </si>
  <si>
    <t>Мероприятие 2.1.9 Прочие мероприятия по благоустройству городских территорий МО ГО "Усинск"</t>
  </si>
  <si>
    <t>Мероприятие 2.1.10 Прочие мероприятия по благоустройству сельских территорий МО ГО "Усинск</t>
  </si>
  <si>
    <t>Мероприятие 2.1.11 Снос аварийного фонда , в т.ч. ПСД</t>
  </si>
  <si>
    <t>Основное мероприятие 2.2 Капитальный и текущий ремонт муниципального жилищного фонда</t>
  </si>
  <si>
    <t xml:space="preserve">Голенастов В.А.руководитель Управления жилищно-коммунального хозяйства администрации МО ГО "Усинск" </t>
  </si>
  <si>
    <t>Обеспечение надлежащего состояния муниципального жилищного фонда, снижение уровня износа и повышение уровня благоустройства</t>
  </si>
  <si>
    <t>Мероприятие 2.2.1 Ремонт муниципального жилищного фонда</t>
  </si>
  <si>
    <t>Основное мероприятие 2.3 Проведение капитального ремонта многоквартирных жилых домов на территории МО ГО "Усинск"</t>
  </si>
  <si>
    <t>Насибова Я.В..- начальник Управления финансово-экономической работы и бухгалтерского учета администрации МО ГО "Усинск"</t>
  </si>
  <si>
    <t>Мероприятие 2.3.1 Взносы муниципального образования на капитальный ремонт общего и мущества МКД в части муниципального жилья в соответствии со ст. 169 Жилищного Кодекса РФ</t>
  </si>
  <si>
    <t>Основное мероприятие 2.4 Содержание и развитие систем коммунальной инфраструктуры</t>
  </si>
  <si>
    <t>Мероприятие 2.4.1 Обслуживание систем теплоснабжения в сельских населенных пунктах</t>
  </si>
  <si>
    <t>Повышение надежности и качества предоставления услуг системы теплоснабжения</t>
  </si>
  <si>
    <t>Мероприятие 2.4.2 Субсидии на возмещение недополученных доходов организациям, предоставляющим услуги по управлению  многоквартирными домами</t>
  </si>
  <si>
    <t xml:space="preserve">Основное мероприятие 2.5 Разработка проектно-сметной документации по проектам </t>
  </si>
  <si>
    <t>Эффективное планирование и использование бюджетных средств за счет оптимизации сметных цен строительных ресурсов при разработке проектно-сметной документации</t>
  </si>
  <si>
    <t>В соответствии с муниципальным контрактом подрядная организация обязана провести актуализацию проектно-сметной документации и получить положительное заключение экспертизы. При актуализации проекта подрядной организацией выявлены неточности в геодезической съемке, в связи с чем подрядная организация провела работы по геодезическим и геологическим и следованиям не предусмотренным муниципальным контрактом на актуализацию ПСД. Учитывая данные полученные при обследовании подрядной организацией полностью была изменена схема прокладки водопровода. Выполнение данных работ повлекло увеличение сроков актуализации проекта. Таким образом в 2022 году подрядной организации оплачены фактически выполненные работы по актуализации проектно-сметной документации. Остаток суммы по контракту в размере 644 000,00 руб. необходимо оплатить в текущем году, после получения положительного заключения экспертизы. В настоящее время заявка на прохождение государственной экспертизы принята АУ РК "Управление  государственной экспертизы Республики Коми".</t>
  </si>
  <si>
    <t>Мероприятие 2.5.2 Проектно-сметная документация по строительству участка магистрального водовода и услуги государственной эскпертизы проектной и сметной документации</t>
  </si>
  <si>
    <t>Основное мероприятие 2.6 Обеспечение выполнения мероприятий в сфере жилищно-коммунального хозяйства и благоустройства</t>
  </si>
  <si>
    <t>Обеспечение условий для реализации муниципальной программы "Жилье и жилищно-коммунальное хозяйство"</t>
  </si>
  <si>
    <t>Основное мероприятие 2.13 Обеспечение выполнения мероприятий в сфере создания необходимых условий жизнеобеспечения населения, реализации мероприятий по решению вопросов местного значения, в части создания благоприятных условий для проживания граждан городского округа "Усинск"</t>
  </si>
  <si>
    <t xml:space="preserve">Основное мероприятие 2.7 Возмещение убытков, возникающих в результате государственного регулирования цен на топливо твердое, реализуемое гражданам используемое для нужд отопления
</t>
  </si>
  <si>
    <t>Кравчун Л.В.- руководитель Управление экономического развития, прогнозирования и инвестиционной политики администрации МО ГО "Усинск"</t>
  </si>
  <si>
    <t>Заключение договоров на обеспечение граждан МО ГО "Усинск" твердым топливом(на условиях покрытия убытков, возникающих в результате государственного регулирования цен на топливо твердое, реализуемое для нужд отопления гражданам, проживающим в домах с печным отоплением)</t>
  </si>
  <si>
    <t>Заключено дополнительное соглашение с Министерством строительства и жилищно-коммунального хозяйства Республики Коми об уменьшении средств субвенции (сумма к снятию 5 931,5 тыс. руб.), общая сумма субвенции составит 23061,5 тыс. руб.Неосвоенный остаток лимитов бюджетных обязательств по итогам 2022 года, предусмотренных местным бюджетам на субвенцию на возмещение недополученных доходов, возникающих в результате государственного регулирования цен на топливо твердое, по итогам 2022 года составил 713 573,22 руб., уровень освоения лимитов составил 96,9%. Неосвоение вышеуказанных средств возникло в виду отсутствия заявок на получение субсидии на возмещение выпадающих доходов, возникающих в результате государственного регулирования цен на топливо твердое, реализуемое гражданам для нужд отопления, в прогнозных объемах топлива твердого.</t>
  </si>
  <si>
    <t xml:space="preserve">Основное мероприятие 2.8 Осуществление переданных полномочий по возмещению убытков, возникающих в результате государственного регулирования цен на топливо твердое, реализуемое гражданам используемое для нужд отопления
</t>
  </si>
  <si>
    <t>13</t>
  </si>
  <si>
    <t>Приведение в нормативное состояние объектов благоустройства</t>
  </si>
  <si>
    <t>Мероприятие 2.9.26 Благоустройство дворовой территории по улице Строителей дом 6а в г.Усинске</t>
  </si>
  <si>
    <t>Мероприятие 2.9.27 Благоустройство дворовой территории (установка детской площадки) по улице Парковая, д.3 и ул.Нефтяников д.42</t>
  </si>
  <si>
    <t>Мероприятие 2.9.28 Благоустройство дворовой территории (установка детской площадки и обустройство контейнерных площадок) по улице 60 лет Октября дом № 14/1, № 16 и ул.Молодежная, дом № 23, № 25</t>
  </si>
  <si>
    <t>Мероприятие 2.9.30 Благоустройство дворовой территории (установка детской площадки) по ул.Мира, дом № 15</t>
  </si>
  <si>
    <t>Мероприятие 2.9.31  Создание мест (площадок) накопления ТКО в г.Усинске</t>
  </si>
  <si>
    <t>Подпрограмма 3 "Чистая вода"</t>
  </si>
  <si>
    <t>Основное мероприятие 3.1 Строительство и ремонт систем водоснабжения с обустройством зон санитарной охраны</t>
  </si>
  <si>
    <t>Мероприятие 3.1.1 Обслуживание и  ремонт систем водоснабжения, объекты водоподготовки на водозаборных скважинах и в сельских населенных пунктах, в т.ч. транспортные услуги и покупка сменных фильтроэлементов, оплата электроэнергии по скважинам</t>
  </si>
  <si>
    <t>Обеспечение работы объектов водоснабжения в соответствии с нормами</t>
  </si>
  <si>
    <t>18</t>
  </si>
  <si>
    <t>Основное мероприятие 3.2 Создание условий для охраны питьевых вод</t>
  </si>
  <si>
    <t>Мероприятие 3.2.1 Микробиологическое исследование воды</t>
  </si>
  <si>
    <t>Осуществление мероприятий по созданию условий для соблюдения экологических требований по охране питьевых вод</t>
  </si>
  <si>
    <t>19</t>
  </si>
  <si>
    <t>Орлов Ю.А.-руководитель Управления обюразования МО ГО "Усинск"</t>
  </si>
  <si>
    <t>23.05.2022</t>
  </si>
  <si>
    <t>30.09.2022</t>
  </si>
  <si>
    <t>Осуществление мероприятий по снабжению населения водой соответствующего качества</t>
  </si>
  <si>
    <t>20</t>
  </si>
  <si>
    <t>Фащенко Г.В.-руководитель Управления территориального развития, экологии и природопользования администрации МО ГО "Усинск"</t>
  </si>
  <si>
    <t>Мероприятие 3.4.1 Строительство "Здания водозабора" в пст.Усадор на территории  муниципального образования городского округа "Усинск"</t>
  </si>
  <si>
    <t>В 2022 году оплата по контракту произведена на приобретение и доставку оборудования, монтаж проведение пуско-наладочных работ в период с 25.06.23  по 15.07.23 г., сдача работ до 15.08.23 г.в соответствии с графиком отключения ГВС и ХВС, пст.Усадор, ул.Центральная</t>
  </si>
  <si>
    <t>22</t>
  </si>
  <si>
    <t>Основное мероприятие 3.6. Реализация народных проектов по обустройству источников холодного водоснабжения, прошедших отбор в рамках проекта «Народный бюджет</t>
  </si>
  <si>
    <t>Обеспечение работы объектов водоснабжения в соответствии с эксплуатационными нормами</t>
  </si>
  <si>
    <t>Мероприятие 3.6.1. Ремонт павильонов водозаборных колонок в с.Колва</t>
  </si>
  <si>
    <t>Подпрограмма 4 "Обращение с отходами производства и потребления"</t>
  </si>
  <si>
    <t>Снижение уровня загрязнения окружающей среды</t>
  </si>
  <si>
    <t>27</t>
  </si>
  <si>
    <t>Основное мероприятие 4.5 Утилизация отходов с привлечением специализированных организаций</t>
  </si>
  <si>
    <t>Привлечение специализированных организаций по утилизации и переработке отходов; утилизация отходов на специально отведенных участках и/или специальных сооружениях по утилизации</t>
  </si>
  <si>
    <t>Мероприятие 4.5.1 Утилизация отходов с привлечением специализированных организаций</t>
  </si>
  <si>
    <t>28</t>
  </si>
  <si>
    <t>Основное мероприятие 4.6 Совершенствование системы просвещения и пропаганды экологических знаний среди населения МО ГО "Усинск"</t>
  </si>
  <si>
    <t>Достижение определенного уровня знаний санитарного и природоохранного законодательства, актуализации данных по объектам размещения отходов, получение информации населения по вопросам обращения с отходами в достаточном объеме</t>
  </si>
  <si>
    <t>30</t>
  </si>
  <si>
    <t xml:space="preserve">Основное мероприятие 4.8 Установка мусорных площадок под сбор ТКО </t>
  </si>
  <si>
    <t>Нуртдинов Р.Р.-руководитель Администрации с.Колва</t>
  </si>
  <si>
    <t>Таблица 8</t>
  </si>
  <si>
    <t>Информация о ресурсном обеспечении реализации муниципальной программы «Жилье и жилищно-коммунальное хозяйство» за счёт всех источников финансирования</t>
  </si>
  <si>
    <t>Статус</t>
  </si>
  <si>
    <t>Наименование муниципальной программы, подпрограммы основного мероприятия</t>
  </si>
  <si>
    <t>Утверждено в бюджете на 1 января отчетного года, тыс.руб.</t>
  </si>
  <si>
    <t>Сводная бюджетная роспись на отчетную дату, тыс.руб.</t>
  </si>
  <si>
    <t>Кассовые расходы, тыс.руб.</t>
  </si>
  <si>
    <t>Муниципальная программа</t>
  </si>
  <si>
    <t>«Жилье и жилищно-коммунальное хозяйство»</t>
  </si>
  <si>
    <t>в том числе:</t>
  </si>
  <si>
    <t>Бюджет муниципального образования, из них за счет средств:</t>
  </si>
  <si>
    <t>Местного бюджета</t>
  </si>
  <si>
    <t>Внебюджетные источники</t>
  </si>
  <si>
    <t>Подпрограмма 1</t>
  </si>
  <si>
    <t>Обеспечение жильем молодых семей</t>
  </si>
  <si>
    <t>Основное мероприятие 1.1</t>
  </si>
  <si>
    <t xml:space="preserve">Разработка и принятие на муниципальном уровне нормативно-правовых актов, связанных с реализацией подпрограммы  </t>
  </si>
  <si>
    <t>Основное мероприятие 1.2</t>
  </si>
  <si>
    <t>Организация информационной и разъяснительной работы, направленной на освещение целей и задач подпрограммы</t>
  </si>
  <si>
    <t>Основное мероприятие 1.3</t>
  </si>
  <si>
    <t xml:space="preserve">Формирование списка молодых семей-участников мероприятия, изъявивших желание получить социальную выплату в планируемом году </t>
  </si>
  <si>
    <t>Основное мероприятие 1.4</t>
  </si>
  <si>
    <t>Организационные работы по предоставлению социальных выплат молодым семьям - претендующих на получение социальной выплаты в текущем году и выдача молодым семьям в установленном порядке свидетельств о праве на получение социальной выплаты на приобретение жилого помещения или строительство индивидуального жилого дома, исходя из предусмотренных бюджетных ассигнований</t>
  </si>
  <si>
    <t>Основное мероприятие 1.5</t>
  </si>
  <si>
    <t xml:space="preserve">Предоставление социальных выплат молодым семьям на приобретение жилого помещения или создания объекта индивидуального жилищного строительства </t>
  </si>
  <si>
    <t>Подпрограмма 2</t>
  </si>
  <si>
    <t>Содержание и развитие жилищно-коммунального хозяйства</t>
  </si>
  <si>
    <t>Основное мероприятие 2.1</t>
  </si>
  <si>
    <t xml:space="preserve"> Благоустройство территории МО ГО "Усинск"</t>
  </si>
  <si>
    <t>Основное мероприятие 2.2</t>
  </si>
  <si>
    <t>Капитальный и текущий ремонт муниципального жилищного фонда</t>
  </si>
  <si>
    <t>Основное мероприятие 2.3</t>
  </si>
  <si>
    <t>Проведение капитального ремонта многоквартирных жилых домов на территории МО ГО "Усинск"</t>
  </si>
  <si>
    <t>Основное мероприятие 2.4</t>
  </si>
  <si>
    <t>Содержание и развитие систем коммунальной инфраструктуры</t>
  </si>
  <si>
    <t>Основное мероприятие 2.5</t>
  </si>
  <si>
    <t>Разработка проектно-сметной документации по проектам</t>
  </si>
  <si>
    <t>Основное мероприятие 2.6</t>
  </si>
  <si>
    <t>Обеспечение выполнения мероприятий в сфере жилищно-коммунального хозяйства и благоустройства</t>
  </si>
  <si>
    <t>Основное мероприятие 2.7</t>
  </si>
  <si>
    <t>Возмещение убытков, возникающих в результате государственного регулирования цен на топливо твердое, реализуемое гражданам используемое для нужд отопления</t>
  </si>
  <si>
    <t>Основное мероприятие 2.8</t>
  </si>
  <si>
    <t>Осуществление переданных полномочий по возмещению убытков, возникающих в результате государственного регулирования цен на топливо твердое, реализуемое гражданам используемое для нужд отопления</t>
  </si>
  <si>
    <t>Основное мероприятие 2.9</t>
  </si>
  <si>
    <t>Реализация проекта "Народный бюджет" на территории МО ГО "Усинск" в сфере благоустройства</t>
  </si>
  <si>
    <t>Основное мероприятие 2.10</t>
  </si>
  <si>
    <t>Ремонт памятника погибшим в годы Великой Отечественной войны в с.Колва, за счет гранта на поощрение муниципального образования за 2019 год</t>
  </si>
  <si>
    <t>Основное мероприятие 2.11</t>
  </si>
  <si>
    <t>Реализация проекта "Помним каждого" в с.Колва</t>
  </si>
  <si>
    <t>Основное мероприятие 2.12</t>
  </si>
  <si>
    <t>Реализация проекта "Спортивная площадка "Атлет" в с.Усть-Уса</t>
  </si>
  <si>
    <t>Основное мероприятие 2.13</t>
  </si>
  <si>
    <t>Обеспечение выполнения мероприятий в сфере создания необходимых условий жизнеобеспечения населения, реализации мероприятий по решению вопросов местного значения, в части создания благоприятных условий для проживания граждан городского округа "Усинск"</t>
  </si>
  <si>
    <t>Подпрограмма 3</t>
  </si>
  <si>
    <t>Чистая вода</t>
  </si>
  <si>
    <t>Основное мероприятие 3.1</t>
  </si>
  <si>
    <t>Строительство и ремонт систем водоснабжения с обустройством зон санитарной охраны</t>
  </si>
  <si>
    <t>Основное мероприятие 3.2</t>
  </si>
  <si>
    <t>Создание условий для охраны питьевых вод</t>
  </si>
  <si>
    <t>Основное мероприятие 3.3</t>
  </si>
  <si>
    <t>Установка фонтанчиков и системы фильтрации воды в учреждениях Управления образования</t>
  </si>
  <si>
    <t>Основное мероприятие 3.4</t>
  </si>
  <si>
    <t>Строительство новых скважин в сельских населённых пунктах со строительством объектов водоподготовки, в том числе ПИР</t>
  </si>
  <si>
    <t>Основное мероприятие 3.5</t>
  </si>
  <si>
    <t>Реконструкция гидрологических скважин в сельских населенных пунктах со строительством объектов водоподготовки, в том числе ПИР</t>
  </si>
  <si>
    <t>Основное мероприятие 3.6</t>
  </si>
  <si>
    <t>Реализация народных проектов по обустройству источников холодного водоснабжения, прошедших отбор в рамках проекта «Народный бюджет</t>
  </si>
  <si>
    <t>Подпрограмма 4</t>
  </si>
  <si>
    <t>Обращение с отходами производства и потребления</t>
  </si>
  <si>
    <t>Основное мероприятие 4.1</t>
  </si>
  <si>
    <t>Обустройство существующих и строительство новых объектов сбора, накопления и размещения ТКО</t>
  </si>
  <si>
    <t>Основное мероприятие 4.2</t>
  </si>
  <si>
    <t xml:space="preserve"> Строительство новых объектов размещения (захоронения) твердых коммунальных отходов</t>
  </si>
  <si>
    <t>Основное мероприятие 4.3</t>
  </si>
  <si>
    <t>Содействие обезвреживанию и развитию системы раздельного сбора ТКО</t>
  </si>
  <si>
    <t>Основное мероприятие 4.4</t>
  </si>
  <si>
    <t>Выполнение мероприятий по ликвидации и рекультивированию объектов размещения отходов</t>
  </si>
  <si>
    <t>Основное мероприятие 4.5</t>
  </si>
  <si>
    <t>Утилизация отходов с привлечением специализированных организаций</t>
  </si>
  <si>
    <t>Основное мероприятие 4.6</t>
  </si>
  <si>
    <t>Совершенствование системы просвещения и пропаганды экологических знаний среди населения МО ГО "Усинск"</t>
  </si>
  <si>
    <t>Основное мероприятие 4.7</t>
  </si>
  <si>
    <t>Основное мероприятие 4.8</t>
  </si>
  <si>
    <t xml:space="preserve">Установка мусорных площадок под сбор ТКО </t>
  </si>
  <si>
    <t>результаты достигнуты, проведена инфрормационно - разьяснительная работа, направленная на реализацию подпрограммы</t>
  </si>
  <si>
    <t>результаты достигнуты, разработаны и приняты нормативно-правовые акты, связанные с реализацией подпрограммы:заключено соглашение между Министерством образования, науки и молодежной политики Республики Коми и Администрацией МО ГО "Усинск"</t>
  </si>
  <si>
    <t xml:space="preserve">результаты достигнуты, проведен мониторинг  и сформирован список молодых семей, изъявивших желание получить социальную выплату в планируемом году. </t>
  </si>
  <si>
    <t>результаты достигнуты, проведены организационные работы по предоставлению социальных выплат молодым семьям претендующим в установленном порядке на получение свидетельство праве на получение социальной выплаты на приобретение жилого помещения или строительство индивидуального жилого дома, исходя из предусмотренных бюджетных ассигнований</t>
  </si>
  <si>
    <t>результаты достигнуты, выполнены обязательства по предоставлению социальных выплат молодым семьям на приобретение жилого помещения или создания объекта индивидуального жилищного строителства в соотвествии с Соглашением, в полном объеме, не менее 2 -м семьям</t>
  </si>
  <si>
    <t>результаты достигнуты, работы выполнены в полном объеме, в соответствии с техническим заданием</t>
  </si>
  <si>
    <t>результаты достигнуты, оплата электроэнергии по уличному освещению города,населенных пунктов муниципального образования городского округа "Усинск" произведена в полном объеме, в соответствии с условиями заключенных контрактов с энергоснабжающей организацией</t>
  </si>
  <si>
    <t>результаты достигнуты, оплата электроэнергии , воды по объемам потребления городского фонтана( произведена в полном объеме, в соответствии с условиями заключенных контарктов с энергоснабжающей организацией,ежегодно), работы по содержанию горрдского фонтана и прилегающей территории выполнены в полном объеме, в соответствии с техническим заданием</t>
  </si>
  <si>
    <t>результаты достигнуты, работы выполнены в полном объеме, в соответствии с техническим заданием(содержание автомобильных дорог и инженерных сооружений на них в границах города и сельских территорий)</t>
  </si>
  <si>
    <t>результаты достигнуты, выполнены мероприятия по содержанию территорий общего пользования</t>
  </si>
  <si>
    <t>результаты достигнуты, выполнены комплексные работы по озеленению и текущему содержанию клумб,скверов, газонов</t>
  </si>
  <si>
    <t>результаты достигнутыВыполнены работы по содержанию и благоустройству сельского кладбища с.Колва (организация и содержание мест захоронения),в соответствии с техническим заданием</t>
  </si>
  <si>
    <t>результаты достигнуты, выполнены работы по содержанию и благоустройству городского кладбища г.Усинска (организация и содержание мест захоронения),в соответствии с техничнеским заданием</t>
  </si>
  <si>
    <t>результаты достигнуты, проведены прочие мероприятия по благоустройству городских округов (34  мероприятия)</t>
  </si>
  <si>
    <t>результаты достигнуты, проведены мероприятия по благоустройству сельских территорий</t>
  </si>
  <si>
    <t>результаты достигнуты, проведены мероприятия по благоустройству территоррии после снова аварийных МКД (вывоз строительного мусора и планировка территории)</t>
  </si>
  <si>
    <t>результаты достигнуты, проведен капитальный и /или текущий ремонт муниципального жилищного фонда по заявкам администрации МО ГО "Усинск", соглашение между УЖКХ и ООО "Урман"о приведении в нормативное состояние мест общего пользования (коридоры, лестничные марши) МКД по ул. Парковая 7а по факту внештатной ситуации(пожар в секторе коридора 1 этаж  18.05.2022 года) в части муниципальных площадей-1381,1 м2</t>
  </si>
  <si>
    <t>результаты достигнуты, уплачены взносы на капитальный ремонт общего имущества МКД в части муниципального жилья в соответствии с п.1 ст.169 Жилищного Кодекса РФ</t>
  </si>
  <si>
    <t>результаты достигнуты, проведены работы в соответствии с нормами по обслуживанию систем теплоснабженияв сельских населенных пунктах:с.Усть-Уса, с.Колва, с.Усть-Лыжа, с.Щельябож, с.Мутный Материк</t>
  </si>
  <si>
    <t>результаты достигнуты, полное исполнение обязательств Соглашения на возмещение выпадающих доходов организациям, предоставляющим услуги по управлению многоквартирными домами</t>
  </si>
  <si>
    <t>результаты не достигнуты , подготовлена документация, технические задания  для разработки проектно-сметной документации</t>
  </si>
  <si>
    <t>результаты достигнуты, обеспечено выполнение мероприятий в сфере жилищно-коммунального хозяйства и благоустройства (содержание УЖКХ)</t>
  </si>
  <si>
    <t>результаты достигнуты, обеспечено выполнение мероприятий в сфере создания необходимых условий жизнеобеспечения населения, реализации мероприятий по решению вопросов местного значения, в части создания благоприятных условий для проживания граждан городского округа «Усинск»(содержание Горхоза)</t>
  </si>
  <si>
    <t>результаты не достигнуты, заключено Соглашение по возмещению убытков, возникающих в результате государственного регулирования цен на топливо твердое, реализуемое гражданам используемое для нужд отопления</t>
  </si>
  <si>
    <t>результаты достигнуты, реализованы в полном объеме переданные полномочия</t>
  </si>
  <si>
    <t>нет, из 17 зявленных проектов в рамках благоустройства в 2022 году  прошли отбор 5 проектов</t>
  </si>
  <si>
    <t>результаты достигнуты, выполнены работы в полном объеме, в соответствии с техническим заданием</t>
  </si>
  <si>
    <t>результаты достигнуты, выполнены работы по обслуживанию и ремонту систем водоснабжения, установка комплексных систем водоподготовки на сельских водозаборных скважинах</t>
  </si>
  <si>
    <t>результаты достигнуты, приобретено и доставлено оборудование (горизонтально-поверхностный насос)для скважины на водоочистные станции в.Новикбож-1 шт. и пст. Усадор- 1 шт.</t>
  </si>
  <si>
    <t>результаты достигнуты, Проведены микробиологические и химические исследования на всех водозаборных скважинах в сельских населенных пунктах</t>
  </si>
  <si>
    <t>результаты достигнуты, установлены комплексные системы водоподготовки, системы фильтрации и водяных фонтанчиков в 10-ти  учреждениях Управления образования</t>
  </si>
  <si>
    <t>результаты не достигнуты, выполнены работы в полном объеме, в соответствии с техническим заданием</t>
  </si>
  <si>
    <t>результаты  достигнуты, выполнены работы в полном объеме, в соответствии с техническим заданием</t>
  </si>
  <si>
    <t>результаты  достигнуты, выполнены работы в полном объеме по утилизации и переработке отходов специализированными организациями</t>
  </si>
  <si>
    <t>результаты  достигнуты, проведены экологические акции , совещания по вопросам обращения с отходами производства и потребления</t>
  </si>
  <si>
    <t>Таблица 9</t>
  </si>
  <si>
    <t xml:space="preserve">Сведения </t>
  </si>
  <si>
    <t>о достижении значений показателей результатов использования субсидий, предоставляемых</t>
  </si>
  <si>
    <t>из республиканского бюджета Республики Коми</t>
  </si>
  <si>
    <t>Наименование основного мероприятия муниципальной программы</t>
  </si>
  <si>
    <t>Наименование субсидии</t>
  </si>
  <si>
    <t>Результат использования субсидии</t>
  </si>
  <si>
    <t>Показатель результата использования субсидии</t>
  </si>
  <si>
    <t>Наименование показателя ед. изм.</t>
  </si>
  <si>
    <t>Отчетный год</t>
  </si>
  <si>
    <t>План</t>
  </si>
  <si>
    <t>Факт</t>
  </si>
  <si>
    <t>Основное мероприятие 1.5 Предоставление социальных выплат молодым семьям на приобретение жилого помещения или создание объекта индивидуального жилищного строительства</t>
  </si>
  <si>
    <t>Субсидия на предоставление социальных выплат молодым семьям на приобретение (строительство) жилья</t>
  </si>
  <si>
    <t>Предоставлены социальные выплаты молодым семьям на приобретение жилого помещения или создание объекта индивидуального жилищного строительства</t>
  </si>
  <si>
    <t>Количество молодых семей, получивших социальные выплаты для улучшения жилищных условий (свидетельства о праве получения социальной выплаты для улучшения жилищных условий) (семья)</t>
  </si>
  <si>
    <t>Улучшены жилищные условия молодым семьям (в том числе с использованием заемных средств) при оказании содействия за счет средств федерального бюджета, республиканского бюджета Республики Коми и местного бюджета</t>
  </si>
  <si>
    <t>Количество молодых семей, улучшивших жилищные условия (семья)</t>
  </si>
  <si>
    <t>Предоставлены социальные выплаты молодым семьям на приобретение жилого помещения или создания объекта индивидуального строительства, в том числе за счет средств субсидий из бюджетов вышестоящих уровней</t>
  </si>
  <si>
    <t>Количество молодых семей, получивших свидетельство о праве на получение социальной выплаты (семья)</t>
  </si>
  <si>
    <t>Улучшены жилищные условия молодым семьям (в том числе с использованием ипотечных кредитов и займов) при оказании содействия за счет средств федерального бюджета, бюджета Субъекта Российской Федерации и местных бюджетов</t>
  </si>
  <si>
    <t>Количество молодых семей, улучшивших жилищные условия (в том числе с использованием ипотечных кредитов и займов) при оказании содействия за счет средств федерального бюджета, бюджета Субъекта Российской Федерации и местных бюджетов (семья)</t>
  </si>
  <si>
    <t>Основное мероприятие 2.7 Возмещение убытков, возникающих в результате государственного регулирования цен на топливо твердое, реализуемое гражданам используемое для нужд отопления</t>
  </si>
  <si>
    <t>Субсидия на возмещение убытков, возникающих в результате государственного регулирования цен на твердое топливо, реализуемое гражданам и используемое для нужд отопления</t>
  </si>
  <si>
    <t>Предоставлены субвенции на возмещение убытков, возникающих в результате  государственного регулирования цен на твердое топливо, реализуемое гражданам и используемое для нужд отопления</t>
  </si>
  <si>
    <t>Фактически отпущено населению твердого топлива (тонн/плотн.куб.м)</t>
  </si>
  <si>
    <t>2010,71/4233,1</t>
  </si>
  <si>
    <t>Основное мероприятие 2.8 Осуществление переданных полномочий по возмещению убытков, возникающих в результате государственного регулирования цен на топливо твердое, реализуемое гражданам используемое для нужд отопления</t>
  </si>
  <si>
    <t xml:space="preserve">Субсидия на возмещение убытков, возникающих в результате государственного регулирования цен на твердое топливо, реализуемое гражданам и используемое для нужд отопления </t>
  </si>
  <si>
    <t>Основное мероприятие 2.9 Реализация народных проектов в сфере благоустройства прошедших отбор в рамках проекта «Народный бюджет»</t>
  </si>
  <si>
    <t>Субсидия на реализацию народных проектов в сфере благоустройства, прошедших отбор в рамках проекта «Народный бюджет»</t>
  </si>
  <si>
    <t>Реализованы народные проекты в сфере благоустройства, прошедших отбор в рамках проекта «Народный бюджет»</t>
  </si>
  <si>
    <t>Реализованы проекты в сфере благоустройства, прошедших отбор в рамках проекта «Народный бюджет» (штука)</t>
  </si>
  <si>
    <t>Основное мероприятие 3.6 Реализация народных проектов по обустройству источников холодного водоснабжения, прошедших отбор в рамках проекта «Народный бюджет», в том числе за счет субсидии из республиканского бюджета</t>
  </si>
  <si>
    <t>Субсидии на реализацию народных проектов по обустройству источников холодного водоснабжения, прошедших отбор в рамках проекта «Народный бюджет»</t>
  </si>
  <si>
    <t>Реализованы проекты по обустройству источников холодного водоснабжения, прошедших отбор в рамках проекта «Народный бюджет»</t>
  </si>
  <si>
    <t>Реализованы проекты по обустройству источников холодного водоснабжения, прошедших отбор в рамках проекта «Народный бюджет» (штука)</t>
  </si>
  <si>
    <t>Уровень освоения целевых средств, в рамках реализации объектов благоустройства</t>
  </si>
  <si>
    <t xml:space="preserve">результаты достигнуты, работы выполнены в полном объеме, в соответствии с техническим заданием, </t>
  </si>
  <si>
    <t>результаты достигнуты, работы выполнены в полном объеме, в соответствии с техническим заданием: оплата электроэнергии по уличному освещению города,населенных пунктов муниципального образования городского округа "Усинск", оплата электроэнергии и воды по объемам потребления городского фонтана, работы по содержанию городского фонтана и прилегающей территории,содержание автомобильных дорог и инженерных сооружений на них в границах города и сельских территорий, содержание территорий общего пользования,  работы по озеленению и текущему содержанию клумб,скверов, газонов, содержание и благоустройство городского кладбища г.Усинска (организация и содержание мест захоронения), содержание и благоустройство сельского кладбища с.Колва (организация и содержание мест захоронения), прочие мероприятия по благоустройству городских округов (34  мероприятия), мероприятия по благоустройству сельских территорий, благоустройство территоррии после снова аварийных МКД (вывоз строительного мусора и планировка территории)</t>
  </si>
  <si>
    <t>Приведение состояния многоквартирных домов в соответствии действующими требованиями нормативно-правовых документов</t>
  </si>
  <si>
    <t>результаты достигнуты, приобретено и доставлено оборудование (горизонтально-поверхностный насос)для скважины на водоочистные станции в.Новикбож-1 шт. и пст. Усадор- 1 шт.;выполнены работы по обслуживанию и ремонту систем водоснабжения, установка комплексных систем водоподготовки на сельских водозаборных скважинах</t>
  </si>
  <si>
    <t xml:space="preserve">Основное мероприятие 2.9 Реализация народных  проектов в сфере благоустройства, прошедших отбор в рамках проекта "Народный бюджет" </t>
  </si>
  <si>
    <t>Основное мероприятие 3.3 Установка фонтанчиков и системы фильтрации воды в учреждениях Управления образования</t>
  </si>
  <si>
    <t>Основное мероприятие 3.4 Строительство новых скважин в сельских населённых пунктах со строительством объектов водоподготовки, в том числе ПИР</t>
  </si>
  <si>
    <t>Реализация народных проектов в сфере охраны окружающей среды, прошедших отбор в рамках проекта «Народный бюджет</t>
  </si>
  <si>
    <t xml:space="preserve">ПОЯСНИТЕЛЬНАЯ ЗАПИСКА
об основных результатах реализации муниципальной программы «Жилье и жилищно-коммунальное хозяйство», достигнутых в отчетном году
 Муниципальная программа «Жилье и жилищно-коммунальное хозяйство» (далее – Программа) утверждена постановлением администрации муниципального образования городского округа «Усинск» от 11 февраля 2020 года № 208 (ред. от 28.02.2023 г. № 353).
Цель программы - повышение качества условий проживания граждан, надежности и доступности коммунальных услуг для населения.
 Задачи программы: 
         ˗   улучшение жилищных условий молодых семей, проживающих на территории городского округа «Усинск»;
˗   создание условий для удовлетворения потребностей населения в жилищно-коммунальных услугах;
- обеспечение населения качественной питьевой водой;
- совершенствование системы обращения с отходами производства и потребления, направленное на снижение негативного воздействия отходов производства и потребления на окружающую среду.
 Общий объем финансирования за счет бюджетов всех уровней, запланированный на реализацию Программы в 2022 году, составил 288 975,8 тыс. рублей.
 Финансирование программы в 2022 году осуществлялось за счет средств   Федерального бюджета – 550,5 тыс.руб., республиканского бюджета Республики Коми – 29 951,1 тыс.руб., бюджета муниципального образования городского округа «Усинск» - 258 397,7 тыс.руб., внебюджетные источники – 76,4 тыс.руб.
 Бюджетные ассигнования по программе за отчетный период освоены на 99,0 % в размере 286 315,8 тыс.руб.
         Достижения цели и решение задач программы, поставленных в муниципальной программе, осуществляется в рамках реализации входящих в ее состав мероприятий.
Подпрограмма 1 «Обеспечение жильем молодых семей»
В рамках основного мероприятия 1.1 Разработка и принятие на муниципальном уровне нормативно-правовых актов, связанных с реализацией подпрограммы 
заключено соглашение между Министерством образования, науки и молодежной политики Республики Коми и Администрацией МО ГО "Усинск";
В рамках основного мероприятия 1.2 Организация информационной и разъяснительной работы, направленной на освещение целей и задач подпрограммы 
-размещение информационных материалов о реализации подпрограммы на сайте администрации МО ГО "Усинск;
В рамках основного мероприятия 1.3 Формирование списка молодых семей-участников мероприятия, изъявивших желание получить социальную выплату в планируемом год - составлен список молодых семей, претендующих на получение социальных выплат в очередном финансовом;
В рамках основного мероприятия 1.4 Организационные работы по предоставлению социальных выплат молодым семьям - претендующих на получение социальной выплаты в текущем году и выдача молодым семьям в установленном порядке свидетельств о праве на получение социальной выплаты на приобретение жилого помещения или строительство индивидуального жилого дома, исходя из предусмотренных бюджетных ассигнований
- оформление документов и выдача свидетельств в соответствии со списками; 
В рамках основного мероприятия 1.5 Предоставление социальных выплат молодым семьям на приобретение жилого помещения или создания объекта индивидуального жилищного строительства: 3 360,2 тыс.руб. из них: ФБ-550,5 тыс.руб.; РБ-1182,5 тыс.руб.; МБ-1672,2 тыс.руб.
- перечисление денежных средств на приобретение жилья или строительство индивидуального жилого дома в соответствии со свидетельствами, выданными 2-м молодым семьям.
Подпрограмма 2 «Содержание и развитие жилищно-коммунального хозяйства»
В рамках основного мероприятия 2.1 Благоустройство территории муниципального образования городского округа «Усинск» на сумму 177 271,6 тыс.руб.
«Техническое обслуживание сетей уличного освещения и организация освещения улиц на территории муниципального образования городского округа «Усинск»: 4 457,3 тыс.руб.
-техническое обслуживание сетей уличного освещения, замена светильников уличного освещения на светодиодные, ремонт и замена фонарей уличного освещения;
«Техническое обслуживание сетей ливневой канализации» на сумму 8 099,7 тыс.руб
-обеспечение постоянной работоспособности всех водоотводных сооружений, полный отвод поверхностных вод в период таяния снегов, паводков, ливней с поверхности дорог, улиц, междворовых проездов, расположенных в г.Усинске;
 «Оплата электроэнергии по уличному освещению» на сумму 8 702,8 тыс.руб.
-оплата электроэнергии по предъявляемым счетам –фактурам;
«Содержание городского фонтана» на сумму 969,8 тыс.руб.
- поставка электроэнергии, водоснабжения, содержание фонтана и прилегающей территории в зимний и летний период;
«Содержание улично-дорожной сети» на сумму 105 787,7 тыс.руб.
- летнее и зимнее содержание городских дорог и прилегающих к ним территорий (тротуаров, обочин) города Усинска:
- летнее и зимнее содержание внутрипоселковых дорог сельских поселений;
 «Выполнение работ по содержанию территорий общего пользования (детские и спортивные площадки, площади, скверы, мемориал)» на сумму 18 609,8 тыс.руб.
- годовое содержание территорий общего пользования: памятник «Три поколения, площадь им. А.М.  Босовой, игровой комплекс «Сказка, памятник «Нефтянику, памятник «Комару, сквер «Рябиновый сад», «Аллея Молодежная», «Аллея семьи», сквер «Первооткрывателю», игровой комплекс ул.Парковая-60 лет Октября, «Тропа здоровья», спортивная площадка по ул. Парковая 7, детская площадка «Четра», площадка по ул. Ленина 19, сквер им. В.И. Ефремовой, площадь перед Администрацией, территория по ул. Мира (район бассейна), площадка в районе ул. Молодежная 4,6,8 и Пионерская 1, сквер по ул. Нефтяников 36, участок по ул. Строителей 4.
 «Озеленение территории МО ГО «Усинск» на сумму 2 062,3 тыс.руб.
 - работы по озеленению территорий МО ГО «Усинск» с июня по сентябрь 2022 года: посадка цветов, поставка и посадка саженцев, прополка клумб, вырезка порослей, валка, корчевание и вывоз деревьев, планировка участков газонов, омоложение живых изгородей, монтаж/ демонтаж/ремонт вазонов, окраска бордюров-вдоль проезжих частей улиц с двух сторон, выкашивание газонов (участки вдоль домов, зданий, прилегающие территории к памятникам, площадям), окраска полусфер, покраска известью стволов деревьев, расположенных вдоль автомобильной дороги и тротуара, аллеях, скверах, площадях.
«Организация и содержание мест захоронения» на сумму- 1 676,0 тыс.руб. 
-ориентировочный период выполнения работ в зимний период-7 месяцев, в летний-5 месяцев: очистка от снега территории, уборка и сбор бытового мусора, содержание и обустройство брошенных захоронений, содержание пешеходных дорожек, уход за зелеными насаждениями, очистка и содержание дренажных канав, побелка деревьев, покос травы, подготовка мест захоронений, охрана кладбища, дератизация кладбища в соответствии с санитарными правилами 3.5.3.3223-14, ремонт и покраска ограждений кладбища г. Усинска;
 - в связи с передачей сельского кладбища в оперативное управление администрации с. Колва: расчистка парковочной площадки, снегоочистка грунтовых дорог, очистка от снега и контейнерных площадок, в летний период уборка мусора возле контейнерных площадок, вывоз ТКО с кладбища, на приобретение контейнеров для сбора ТКО и обустройство контейнерных площадок на территории кладбища, планировка территории.
 «Прочие мероприятия по благоустройству городских территорий МО ГО «Усинск» на сумму 21 462,0 тыс.руб.
- заключено 34 контракта на прочие мероприятия по благоустройству городских территорий: замена светильников на светодиодные по улицам города, услуги по обслуживанию биотуалетов в день празднования Крещения, уборка территории до и после празднования Крещения, демонтаж елки и новогодних комплексов, демонтаж новогодней иллюминации, демонтаж новогодних фигур, демонтаж светодиодного фонтана "Феерия", демонтаж и монтаж лавочек и урн, холодное водоснабжение (пож.водоем пгт. Парма), тех. присоединение к электросетям (сквер им. В.И. Ефремовой), демонтаж ограждений по улицам города  и монтаж игрового и спортивного оборудования, ремонт праздничной иллюминации (светодиодные консоли),услуги по обслуживанию биотуалетов и умывальников в день празднования Сабантуя, подготовка и уборка территории  до и после проведения празднования Сабантуя, оказание услуг по осуществлению функций технического заказчика, услуги по авторскому надзору, оказание услуг по осуществлению функций технического надзора, услуги по подготовке и уборке городских территорий до и после проведения праздничных мероприятий, посвященных Дню России, Дню Молодежи, приобретение и поставка дизельного генератора для котельной № 7 пгт. Парма, изготовление и монтаж автобусных павильонов, ремонт городских дорог, согласование и выполнение работ в охранной зоне действующих электроустановок с выдачей ТУ (ул. Промышленная),услуги по обслуживанию биотуалетов в день Дня города и дня работников НГП, демонтаж, перевозка и монтаж б/у остановочного комплекса, ремонт комплексов зимних горок "Мономах", установка зеркал дорожных сферических, дорожного контроллера с комплектом оборудования пешеходного светофора, монтаж новогодних фигур, монтаж новогодней елки и комплекса зимних горок "Мономах", монтаж новогодней иллюминации, монтаж светодиодного фонтана "Феерия" и ревизия консолей, тех. присоединение остановок, подключение остановок к эл. сети ул. 60 лет Октября и ул. Парковая, устройство автостоянки ул. Ленина (торец дома 33 ул. Нефтяников); 
«Прочие мероприятия по благоустройству сельских территорий МО ГО «Усинск» на сумму 2 589,7 тыс.руб.
- с. Колва: доставка и установка дизельной электростанции в д. Сынянырд, замена провода потребительской линии в д.Сынянырд, обустройство сетей уличного освещения в с. Колва-доп.оборудование, уборка сгоревшего дома с. Колва ул. Совхозная д.22, приобретение, поставка светодиодных светильников и замена сгоревших, разработка макетов, изготовление и поставка стендов для кладбища;
- с. Мутный Материк: расчистка внутрисельских дорог от снега, планировка дорог, засыпка ям, приобретение ламп для замены освещения вертолетной площадки, приобретение краски для покраски детской площадки во время субботника, строительство общественного туалета в д. Денисовка;
- с. Усть-Уса: оказание услуг по обращению ТКО (вывоз мусора с территории кладбища), поставка мусорных контейнеров, поставка светодиодных светильников и кронштейнов для уличного освещения, замена светильников уличного освещения;
- с. Усть-Лыжа: очистка внутрисельской дороги от снега по ул. Центральная, выполнение работ по очистке дороги от снега до кладбища и площадка для парковки на территории кладбища,  очистка места временного хранения ТБО и вывоз мусора с села, приобретение светодиодных прожекторов, приобретение прожекторов светодиодных, кабеля, клемники, изоленту, лампы для замены в с.Усть-Лыжа и д.Акись, очистка внутрисельских дорог в осенне-зимний период, обустройство бетонного армированного основания под бункер для сбора и временного хранения ТБО в с.Усть-Лыжа, вывоз мусора с территории с.Усть-Лыжа, отсыпка щебнем спуска к причалу д. Акись, очистка дороги от снега до кладбища и к бункеру для временного хранения ТБО в с.Усть-Лыжа;
- с.Щельябож: обкатка вертолетной площадки в с.Щельябож, ремонт остановки водного транспорта в д.Захарвань, приобретение материалов на ремонт остановки в д. Захарвань, перевозка строй материалов, ремонт остановки в д. Захарвань, перевозка и установка остановки речного транспорта в с. Щельябож, расчистка свалок в с.Щельябож и д.Захарвань, поверка весов в аэропорту с.Щельябож и д.Захарвань, расчистка улиц в зимний период от снежных заносов, подъездов к пожарным водоемам в с.Щельябож. 
«Снос аварийного фонда, в т.ч. ПСД» на сумму 2 854,5 тыс.руб.
- вывоз строительного мусора после сноса аварийных МКД и планировка площадей: г.Усинск ул. Красноярский проезд 14, Лесная 3,21/1, Нефтяников 14, Чернова 25; пгт. Парма ул.Таежная 8,10,12, Дорожная 18, Аэродромная 38; пст.Усадор ул.Полярная 7; с.Усть-Уса-ул.Коммунистическая 18, Колхозная 61.
В рамках основного мероприятия 2.2 Капитальный и текущий ремонт муниципального жилищного фонда на сумму 1 475,2 тыс.руб.
- приведение в нормативное состояние мест общего пользования (коридоры, лестничные марши) МКД по ул. Парковая 7а по факту внештатной ситуации (пожар в секторе коридора 1 этаж 18.05.2022 года) в части муниципальных площадей.
В рамках основного мероприятия 2.3 Проведение капитального ремонта многоквартирных жилых домов на территории МО ГО «Усинск» на сумму 6 332,3 тыс.руб.
 - уплата взносов на капитальный ремонт общего имущества МКД в части муниципального жилья в соответствии с п. 1 ст. 169 Жилищного Кодекса РФ.
В рамках основного мероприятия 2.4 «Содержание и развитие систем коммунальной инфраструктуры» на сумму 6 443,9 тыс.руб.
 «Обслуживание систем теплоснабжения в сельских населенных пунктах» на сумму 211,9 тыс.руб.
- гидропромывка внутренних систем отопления в зданиях администраций сельских поселений, трех муниципальных домов в с.Мутный Материк (переданы на баланс в июне 2022 года);
«Субсидии на возмещение недополученных доходов организациями, предоставляющими услуги по управлению многоквартирными домами» на сумму 6 232,0 тыс.руб.
- в целях возмещению недополученных доходов организациями, предоставляющими населению услуги по управлению МКД заключены соглашения с управляющими организациями:
ООО УК «Урман» (общежития г.Усинск, пгт.Парма, пст.Усадор, мкр.Пионерный);
ООО УК «Универсал» (с.Усть-Уса, с.Колва).
В рамках основного мероприятия 2.5 «Разработка проектно-сметной документации по проектам» на сумму 4 292,8 тыс.руб.
- оказание услуг по актуализации проектно-сметной документации и сопровождению государственной экспертизы по строительству участка магистрального водовода диаметром 630 мм.
В рамках основного мероприятия 2.6 Обеспечение выполнения мероприятий в сфере жилищно-коммунального хозяйства и благоустройства на сумму 38 499,9 тыс.руб.
- расходы по содержанию «УЖКХ», включая з/плату, налоги, коммунальные платежи, хоз.нужды, содержание оргтехники и т.д.
В рамках основного мероприятия 2.7 Возмещение убытков, возникающих в результате государственного регулирования цен на топливо твердое, реализуемое гражданам используемое для нужд отопления на сумму 23 061,5 тыс.руб.
- заключены договора на обеспечения сельского населения твердым топливом.
В рамках основного мероприятия 2.8 Осуществление переданных полномочий по возмещению убытков, возникающих в результате государственного регулирования цен на топливо твердое, реализуемое гражданам используемое для нужд отопления на сумму 113,1 тыс.руб.
- осуществление переданных полномочий по возмещению убытков, возникающих в результате государственного регулирования цен на топливо твердое, реализуемое гражданам используемое для нужд отопления являются составной частью договоров.
В рамках основного мероприятия 2.9 Реализация проекта «Народный бюджет» на территории МО ГО «Усинск» в сфере благоустройства на сумму 5 631,9 тыс.руб.
- благоустройство   дворовой территории по улице Строителей дом № 6а в г.Усинске, изготовление аншлага,
- благоустройство дворовой территории по улице Парковая, дом № 3 и ул.Нефтяников дом № 42, изготовление аншлага;
- благоустройство дворовой территории (установка детской площадки и обустройство контейнерных площадок) по улице 60 лет Октября дом № 14/1, № 16 и ул.Молодежная, дом № 23, № 25, изготовление аншлага, приобретение и поставка детских площадок;
- благоустройство дворовой территории по ул.Мира, д.15 в г.Усинске (установка детской площадки), изготовление аншлага, приобретение и поставка детской площадки; 
- приобретение контейнеров для сбора ТКО, обустройство контейнерных площадок, приобретение материалов и товаров для обустройства контейнерных площадок.
В рамках основного мероприятия 2.13 Обеспечение выполнения мероприятий в сфере создания необходимых условий жизнеобеспечения населения, реализации мероприятий по решению вопросов местного значения, в части создания благоприятных условий для проживания граждан городского округа "Усинск" на сумму 14 491,8 тыс.руб.
- заключены договоры и муниципальные контракты на содержание Горхоза.
Подпрограмма 3 «Чистая вода»
В рамках основного мероприятия 3.1 Строительство и ремонт систем водоснабжения с обустройством зон санитарной охраны на сумму 3 705,2 тыс.руб.
«Обслуживание и ремонт систем водоснабжения, объекты водоподготовки на водозаборные скважины в сельских населенных пунктах, в т.ч. транспортные услуги и покупка сменных фильтроэлементов, оплата электроэнергии по скважинам» на сумму 3 568,7 тыс.руб. 
- приобретение скважинного насоса-погружного для подъема воды из артезианских скважин с целью осуществления водоснабжения, орошения и других подобных работ, горизонтально-поверхностного насоса предназначен для создания значительного давления и расхода жидкости при обеспечении бесшумной работы и минимального энергопотребления (водоочистные станции в д.Новикбож и пст.Усадор);
- с.Усть-Уса: оплата электроэнергии по скважинам, приобретение 2-х погружных насосов, договор ГПХ на время отпуска слесаря (июль-август), ремонт электросетей скважина д.Новикбож, закупка и монтаж на скважинах эл.оборудования, мат.запасов для ремонта креплений для фильтров на скважине ул.Советская 74;
- с.Колва: тех.обслуживание системы водоснабжения в с. Колва и д. Сынянырд (осмотр оборудования скважин водозаборных колонок и водонапорной башни, ревизия оборудования на водопроводных сетях, замена манометров, ремонт и замена оборудования,  замена замков, ламп, светильников, аварийных участков водопровода при обнаружении неисправностей), оплата электроэнергии по скважинам, приобретение конвекторов на водоколонки, приобретение и поставка 2-х насосов для скважины № 1 и № 2 в с.Колва, приобретение и поставка табличек для павильонов водозаборных колонок, тех.присоединение к водозаборной колонке № 1 с.Колва;
- с.Мутный Материк: оплата эл.энергии по скважинам, договор ГПХ обслуживание 1 скважины-в д. Васькино в летний период, договоры на обслуживание 3-х скважин на период отпуска основного работника в с.Мутный Материк, договор на обслуживание 1 скважины в д Денисовка, приобретение мат.запасов;
- с.Усть-Лыжа: приобретение мат.запасов на скважины, оплата эл.энергии по скважинам, приобретение твердого топлива (дрова) для отопления скважины в д.Акись, приобретение спецодежды для слесарей на скважинах с.Усть-Лыжа и д.Акись, договор обслуживание скважины № 4 в с.Усть-Лыжа и договор обслуживание скважины № 1 д.Акись на период отсутствия основного работника;
- с.Щельябож: оплата эл.энергии по скважинам, договор ГПХ обслуживание скважин на период отпуска основного сотрудника в д.Захарвань, приобретение спецодежды. 
Основное мероприятие 3.2 Создание условий для охраны питьевых вод на сумму 240,1 тыс.руб.
«Микробиологическое исследование воды» на сумму 240,1 тыс.руб.
 - проведение микробиологического и химического исследованиям на водозаборных скважинах сельских поселений;
Основное мероприятие 3.3 Установка фонтанчиков и системы фильтрации воды в учреждениях Управления образования на сумму 321,6 тыс.руб.
- в 10 образовательных организациях проведена замена фильтров (фильтрующих элементов) в питьевых фонтанчиках и на пищеблоке.
Основное мероприятие 3.4 Строительство новых скважин в сельских населенных пунктах со строительством объектов водоподготовки, в том числе ПИР на сумму 656,3 тыс.руб.
«Строительство «Здания водозабора» в пст.Усадор на территории муниципального образования городского округа «Усинск» на сумму 653,3 тыс.руб.
- поставка оборудования (дооснащение), монтаж комплексной установки химводоочистки блочного типа в утепленном модуле в пст.Усадор (дооснащение), пуско-наладочные работы.
Основное мероприятие 3.5 Реконструкция гидрологических скважин в сельских населенных пунктах со строительством объектов водоподготовки, в том числе ПИР
- мероприятия по оценке запасов подземных вод в с.Колва в течении 2022 года не проводились, т.к. в рамках исполнения Соглашения о сотрудничестве между Правительством Республики Коми и ПАО «Лукойл» в 2022 году начата работа по строительству магистрального водовода для подключения существующей системы водоснабжения с.Колва к системе централизованного водоснабжения г.Усинска.
Основное мероприятие 3.6. Реализация народных проектов по обустройству источников холодного водоснабжения, прошедших отбор в рамках проекта «Народный бюджет на сумму 660,0 тыс.руб. из них: РБ-594,0 тыс. руб., МБ-66,0 тыс.руб.
«Ремонт павильонов водозаборных колонок в с.Колва» на сумму 660,0 тыс.руб
- приобретение и поставка материалов для ремонта павильонов водозаборных колонок в с. Колва, работы по ремонту павильонов водозаборных колонок в с. Колва-демонтаж павильонов, устройство стен, установка форточек, установка дверей, сбор и вывоз строительного мусора.
Подпрограмма 4 «Обращение с отходами производства и потребления»
Основное мероприятие 4.5 Утилизация отходов с привлечением специализированных организаций на сумму 200,0 тыс.руб.
- оказание услуг по приему и захоронению отходов IV-V класса опасности, кроме твердых коммунальных отходов (ТКО), собранных на территории городского округа "Усинск", в период проведения экологических акций и общегородских субботников.
Основное мероприятие 4.6 Совершенствование системы просвещения и пропаганды экологических знаний среди населения МО ГО "Усинск"
- проведено 9 экологических акций: Международная акция «Час Земли», Общегородской субботник в рамках всероссийской экологической акции «Зеленая Россия», экологическая акция «Всероссийский день посадки леса», экологическая акция «Спасибо за чистую тундру», Всероссийский фестиваль энергосбережения и экологии #ВместеЯрче, республиканская природоохранная акция «Марш парков», республиканская экологическая акция «Речная лента», Всероссийский форум-фестиваль «Арктика. Лед тронулся», Всероссийский экологический субботник «Зеленая Россия».
Основное мероприятие 4.8 Установка мусорных площадок под сбор ТКО на сумму 2 218,3 тыс.руб.
- работы по установке контейнерной площадки для твердых коммунальных отходов (ТКО) и крупногабаритного мусора (КГМ) на территории пгт. Парма: в районе домов ул.Пролетарская 49, ул.Луговая-ул.Геофизиков(заезд) и пст. Усадор: ул.Строителей 4, Фестивальная 20, Пионерская 19. Навес для установки контейнеров (на 3 контейнера). 
       Основные мероприятия со сроками реализации в отчетном периоде исполнены в сроки, факты невыполнения основных мероприятий в установленные сроки отсутствуют, факторов риска, оказывающих негативное влияние на основные параметры муниципальной программы на отчетный период не установлено.
Руководитель                                                                                                          В.А.Голенастов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</si>
</sst>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0.0"/>
    <numFmt numFmtId="165" formatCode="0.0"/>
    <numFmt numFmtId="166" formatCode="_-* #,##0\ _₽_-;\-* #,##0\ _₽_-;_-* &quot;-&quot;??\ _₽_-;_-@_-"/>
  </numFmts>
  <fonts count="47" x14ac:knownFonts="1">
    <font>
      <sz val="11"/>
      <color theme="1"/>
      <name val="Calibri"/>
      <family val="2"/>
      <charset val="204"/>
      <scheme val="minor"/>
    </font>
    <font>
      <b/>
      <sz val="10"/>
      <name val="Times New Roman"/>
      <family val="1"/>
      <charset val="204"/>
    </font>
    <font>
      <sz val="10"/>
      <name val="Times New Roman"/>
      <family val="1"/>
      <charset val="204"/>
    </font>
    <font>
      <sz val="9"/>
      <name val="Times New Roman"/>
      <family val="1"/>
      <charset val="204"/>
    </font>
    <font>
      <b/>
      <sz val="9"/>
      <name val="Times New Roman"/>
      <family val="1"/>
      <charset val="204"/>
    </font>
    <font>
      <sz val="12"/>
      <color indexed="8"/>
      <name val="Times New Roman"/>
      <family val="1"/>
      <charset val="204"/>
    </font>
    <font>
      <b/>
      <sz val="12"/>
      <name val="Times New Roman"/>
      <family val="1"/>
      <charset val="204"/>
    </font>
    <font>
      <sz val="12"/>
      <name val="Times New Roman"/>
      <family val="1"/>
      <charset val="204"/>
    </font>
    <font>
      <b/>
      <sz val="8"/>
      <name val="Times New Roman"/>
      <family val="1"/>
      <charset val="204"/>
    </font>
    <font>
      <b/>
      <sz val="7"/>
      <name val="Times New Roman"/>
      <family val="1"/>
      <charset val="204"/>
    </font>
    <font>
      <b/>
      <sz val="6"/>
      <name val="Times New Roman"/>
      <family val="1"/>
      <charset val="204"/>
    </font>
    <font>
      <b/>
      <sz val="4"/>
      <name val="Times New Roman"/>
      <family val="1"/>
      <charset val="204"/>
    </font>
    <font>
      <sz val="8"/>
      <name val="Times New Roman"/>
      <family val="1"/>
      <charset val="204"/>
    </font>
    <font>
      <i/>
      <sz val="10"/>
      <name val="Times New Roman"/>
      <family val="1"/>
      <charset val="204"/>
    </font>
    <font>
      <b/>
      <i/>
      <sz val="10"/>
      <name val="Times New Roman"/>
      <family val="1"/>
      <charset val="204"/>
    </font>
    <font>
      <b/>
      <sz val="10"/>
      <color indexed="8"/>
      <name val="Times New Roman"/>
      <family val="1"/>
      <charset val="204"/>
    </font>
    <font>
      <b/>
      <sz val="11"/>
      <color theme="1"/>
      <name val="Calibri"/>
      <family val="2"/>
      <charset val="204"/>
      <scheme val="minor"/>
    </font>
    <font>
      <sz val="12"/>
      <color theme="1"/>
      <name val="Times New Roman"/>
      <family val="1"/>
      <charset val="204"/>
    </font>
    <font>
      <sz val="9"/>
      <color theme="1"/>
      <name val="Times New Roman"/>
      <family val="1"/>
      <charset val="204"/>
    </font>
    <font>
      <sz val="8"/>
      <color theme="1"/>
      <name val="Times New Roman"/>
      <family val="1"/>
      <charset val="204"/>
    </font>
    <font>
      <sz val="10"/>
      <color theme="1"/>
      <name val="Times New Roman"/>
      <family val="1"/>
      <charset val="204"/>
    </font>
    <font>
      <sz val="7"/>
      <color theme="1"/>
      <name val="Times New Roman"/>
      <family val="1"/>
      <charset val="204"/>
    </font>
    <font>
      <b/>
      <sz val="8"/>
      <color theme="1"/>
      <name val="Times New Roman"/>
      <family val="1"/>
      <charset val="204"/>
    </font>
    <font>
      <sz val="8"/>
      <color rgb="FFFF0000"/>
      <name val="Times New Roman"/>
      <family val="1"/>
      <charset val="204"/>
    </font>
    <font>
      <sz val="9"/>
      <color rgb="FFFF0000"/>
      <name val="Times New Roman"/>
      <family val="1"/>
      <charset val="204"/>
    </font>
    <font>
      <b/>
      <sz val="10"/>
      <color theme="1"/>
      <name val="Times New Roman"/>
      <family val="1"/>
      <charset val="204"/>
    </font>
    <font>
      <b/>
      <i/>
      <sz val="11"/>
      <color theme="1"/>
      <name val="Calibri"/>
      <family val="2"/>
      <charset val="204"/>
      <scheme val="minor"/>
    </font>
    <font>
      <sz val="10"/>
      <color theme="1"/>
      <name val="Calibri"/>
      <family val="2"/>
      <charset val="204"/>
      <scheme val="minor"/>
    </font>
    <font>
      <sz val="10"/>
      <name val="Calibri"/>
      <family val="2"/>
      <charset val="204"/>
      <scheme val="minor"/>
    </font>
    <font>
      <b/>
      <i/>
      <sz val="10"/>
      <name val="Calibri"/>
      <family val="2"/>
      <charset val="204"/>
      <scheme val="minor"/>
    </font>
    <font>
      <sz val="10"/>
      <color rgb="FF000000"/>
      <name val="Times New Roman"/>
      <family val="1"/>
      <charset val="204"/>
    </font>
    <font>
      <b/>
      <i/>
      <sz val="26"/>
      <color theme="1"/>
      <name val="Times New Roman"/>
      <family val="1"/>
      <charset val="204"/>
    </font>
    <font>
      <sz val="11"/>
      <color theme="1"/>
      <name val="Times New Roman"/>
      <family val="1"/>
      <charset val="204"/>
    </font>
    <font>
      <i/>
      <sz val="10"/>
      <color rgb="FF000000"/>
      <name val="Times New Roman"/>
      <family val="1"/>
      <charset val="204"/>
    </font>
    <font>
      <sz val="14"/>
      <name val="Times New Roman"/>
      <family val="1"/>
      <charset val="204"/>
    </font>
    <font>
      <sz val="10"/>
      <name val="Arial Cyr"/>
      <charset val="204"/>
    </font>
    <font>
      <b/>
      <sz val="11"/>
      <name val="Times New Roman"/>
      <family val="1"/>
      <charset val="204"/>
    </font>
    <font>
      <b/>
      <sz val="14"/>
      <name val="Times New Roman"/>
      <family val="1"/>
      <charset val="204"/>
    </font>
    <font>
      <sz val="11"/>
      <color theme="1"/>
      <name val="Calibri"/>
      <family val="2"/>
      <charset val="204"/>
      <scheme val="minor"/>
    </font>
    <font>
      <sz val="11"/>
      <color theme="1"/>
      <name val="Calibri"/>
      <family val="2"/>
      <scheme val="minor"/>
    </font>
    <font>
      <sz val="10"/>
      <color rgb="FF000000"/>
      <name val="Arial"/>
      <family val="2"/>
      <charset val="204"/>
    </font>
    <font>
      <sz val="11"/>
      <name val="Times New Roman"/>
      <family val="1"/>
      <charset val="204"/>
    </font>
    <font>
      <sz val="16"/>
      <color theme="1"/>
      <name val="Times New Roman"/>
      <family val="1"/>
      <charset val="204"/>
    </font>
    <font>
      <sz val="16"/>
      <name val="Times New Roman"/>
      <family val="1"/>
      <charset val="204"/>
    </font>
    <font>
      <b/>
      <sz val="16"/>
      <color theme="1"/>
      <name val="Times New Roman"/>
      <family val="1"/>
      <charset val="204"/>
    </font>
    <font>
      <sz val="16"/>
      <color theme="1"/>
      <name val="Calibri"/>
      <family val="2"/>
      <charset val="204"/>
      <scheme val="minor"/>
    </font>
    <font>
      <b/>
      <sz val="16"/>
      <name val="Times New Roman"/>
      <family val="1"/>
      <charset val="204"/>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4" tint="0.79998168889431442"/>
        <bgColor indexed="64"/>
      </patternFill>
    </fill>
    <fill>
      <patternFill patternType="solid">
        <fgColor rgb="FF00B0F0"/>
        <bgColor indexed="64"/>
      </patternFill>
    </fill>
    <fill>
      <patternFill patternType="solid">
        <fgColor theme="9"/>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thin">
        <color rgb="FFD9D9D9"/>
      </left>
      <right style="thin">
        <color rgb="FFD9D9D9"/>
      </right>
      <top/>
      <bottom style="thin">
        <color rgb="FFD9D9D9"/>
      </bottom>
      <diagonal/>
    </border>
    <border>
      <left style="thin">
        <color indexed="64"/>
      </left>
      <right/>
      <top/>
      <bottom/>
      <diagonal/>
    </border>
  </borders>
  <cellStyleXfs count="7">
    <xf numFmtId="0" fontId="0" fillId="0" borderId="0"/>
    <xf numFmtId="0" fontId="35" fillId="0" borderId="0"/>
    <xf numFmtId="0" fontId="38" fillId="0" borderId="0"/>
    <xf numFmtId="0" fontId="39" fillId="0" borderId="0"/>
    <xf numFmtId="4" fontId="40" fillId="0" borderId="15">
      <alignment horizontal="right" vertical="top" shrinkToFit="1"/>
    </xf>
    <xf numFmtId="43" fontId="38" fillId="0" borderId="0" applyFont="0" applyFill="0" applyBorder="0" applyAlignment="0" applyProtection="0"/>
    <xf numFmtId="0" fontId="38" fillId="0" borderId="0"/>
  </cellStyleXfs>
  <cellXfs count="568">
    <xf numFmtId="0" fontId="0" fillId="0" borderId="0" xfId="0"/>
    <xf numFmtId="0" fontId="17" fillId="0" borderId="0" xfId="0" applyFont="1"/>
    <xf numFmtId="0" fontId="17" fillId="0" borderId="0" xfId="0" applyFont="1" applyAlignment="1">
      <alignment horizontal="center" vertical="center" wrapText="1"/>
    </xf>
    <xf numFmtId="0" fontId="19" fillId="0" borderId="0" xfId="0" applyFont="1"/>
    <xf numFmtId="4" fontId="19" fillId="0" borderId="0" xfId="0" applyNumberFormat="1" applyFont="1" applyAlignment="1">
      <alignment horizontal="center" vertical="center" wrapText="1"/>
    </xf>
    <xf numFmtId="0" fontId="2" fillId="3" borderId="1" xfId="0" applyFont="1" applyFill="1" applyBorder="1" applyAlignment="1">
      <alignment vertical="top" wrapText="1"/>
    </xf>
    <xf numFmtId="0" fontId="2" fillId="3" borderId="1" xfId="0" applyFont="1" applyFill="1" applyBorder="1" applyAlignment="1">
      <alignment horizontal="center" vertical="center"/>
    </xf>
    <xf numFmtId="0" fontId="0" fillId="3" borderId="0" xfId="0" applyFill="1"/>
    <xf numFmtId="0" fontId="16" fillId="0" borderId="0" xfId="0" applyFont="1"/>
    <xf numFmtId="0" fontId="17" fillId="0" borderId="0" xfId="0" applyFont="1" applyAlignment="1">
      <alignment horizontal="center" vertical="center" wrapText="1"/>
    </xf>
    <xf numFmtId="0" fontId="5" fillId="0" borderId="0" xfId="0" applyFont="1" applyAlignment="1">
      <alignment horizontal="center" vertical="center" wrapText="1"/>
    </xf>
    <xf numFmtId="0" fontId="17" fillId="3" borderId="0" xfId="0" applyFont="1" applyFill="1" applyAlignment="1">
      <alignment horizontal="center" vertical="center" wrapText="1"/>
    </xf>
    <xf numFmtId="0" fontId="17" fillId="3" borderId="0" xfId="0" applyFont="1" applyFill="1"/>
    <xf numFmtId="2" fontId="8" fillId="0" borderId="1" xfId="0" applyNumberFormat="1" applyFont="1" applyFill="1" applyBorder="1" applyAlignment="1">
      <alignment horizontal="justify" vertical="top" wrapText="1"/>
    </xf>
    <xf numFmtId="1" fontId="8" fillId="0" borderId="1" xfId="0" applyNumberFormat="1" applyFont="1" applyFill="1" applyBorder="1" applyAlignment="1">
      <alignment horizontal="center" vertical="top" wrapText="1"/>
    </xf>
    <xf numFmtId="2" fontId="9" fillId="0" borderId="1" xfId="0" applyNumberFormat="1" applyFont="1" applyFill="1" applyBorder="1" applyAlignment="1">
      <alignment horizontal="center" vertical="top" wrapText="1"/>
    </xf>
    <xf numFmtId="2" fontId="10" fillId="0" borderId="1" xfId="0" applyNumberFormat="1" applyFont="1" applyFill="1" applyBorder="1" applyAlignment="1">
      <alignment horizontal="center" vertical="top" wrapText="1"/>
    </xf>
    <xf numFmtId="2" fontId="11" fillId="0" borderId="1" xfId="0" applyNumberFormat="1" applyFont="1" applyFill="1" applyBorder="1" applyAlignment="1">
      <alignment horizontal="justify" vertical="top" wrapText="1"/>
    </xf>
    <xf numFmtId="2" fontId="8" fillId="0" borderId="1" xfId="0" applyNumberFormat="1" applyFont="1" applyFill="1" applyBorder="1" applyAlignment="1">
      <alignment horizontal="center" vertical="top" wrapText="1"/>
    </xf>
    <xf numFmtId="2" fontId="19" fillId="0" borderId="0" xfId="0" applyNumberFormat="1" applyFont="1" applyBorder="1" applyAlignment="1">
      <alignment horizontal="center" vertical="center" wrapText="1"/>
    </xf>
    <xf numFmtId="2" fontId="20" fillId="0" borderId="1" xfId="0" applyNumberFormat="1" applyFont="1" applyFill="1" applyBorder="1" applyAlignment="1">
      <alignment horizontal="justify" vertical="top"/>
    </xf>
    <xf numFmtId="2" fontId="19" fillId="0" borderId="1" xfId="0" applyNumberFormat="1" applyFont="1" applyFill="1" applyBorder="1" applyAlignment="1">
      <alignment horizontal="justify" vertical="top" wrapText="1"/>
    </xf>
    <xf numFmtId="1" fontId="19" fillId="0" borderId="1" xfId="0" applyNumberFormat="1" applyFont="1" applyFill="1" applyBorder="1" applyAlignment="1">
      <alignment horizontal="center" vertical="top"/>
    </xf>
    <xf numFmtId="2" fontId="21" fillId="0" borderId="1" xfId="0" applyNumberFormat="1" applyFont="1" applyFill="1" applyBorder="1" applyAlignment="1">
      <alignment horizontal="center" vertical="top" wrapText="1"/>
    </xf>
    <xf numFmtId="2" fontId="19" fillId="0" borderId="1" xfId="0" applyNumberFormat="1" applyFont="1" applyFill="1" applyBorder="1" applyAlignment="1">
      <alignment horizontal="center" vertical="top" wrapText="1"/>
    </xf>
    <xf numFmtId="164" fontId="19" fillId="0" borderId="1" xfId="0" applyNumberFormat="1" applyFont="1" applyFill="1" applyBorder="1" applyAlignment="1">
      <alignment horizontal="right" vertical="top"/>
    </xf>
    <xf numFmtId="164" fontId="19" fillId="0" borderId="1" xfId="0" applyNumberFormat="1" applyFont="1" applyFill="1" applyBorder="1" applyAlignment="1">
      <alignment horizontal="justify" vertical="top" wrapText="1"/>
    </xf>
    <xf numFmtId="0" fontId="20" fillId="0" borderId="0" xfId="0" applyFont="1"/>
    <xf numFmtId="2" fontId="20" fillId="0" borderId="0" xfId="0" applyNumberFormat="1" applyFont="1" applyAlignment="1">
      <alignment horizontal="justify" vertical="top"/>
    </xf>
    <xf numFmtId="2" fontId="19" fillId="0" borderId="0" xfId="0" applyNumberFormat="1" applyFont="1" applyAlignment="1">
      <alignment horizontal="justify" vertical="top" wrapText="1"/>
    </xf>
    <xf numFmtId="1" fontId="19" fillId="0" borderId="0" xfId="0" applyNumberFormat="1" applyFont="1" applyAlignment="1">
      <alignment horizontal="center" vertical="top"/>
    </xf>
    <xf numFmtId="2" fontId="21" fillId="0" borderId="0" xfId="0" applyNumberFormat="1" applyFont="1" applyAlignment="1">
      <alignment horizontal="center" vertical="top" wrapText="1"/>
    </xf>
    <xf numFmtId="2" fontId="19" fillId="0" borderId="0" xfId="0" applyNumberFormat="1" applyFont="1" applyAlignment="1">
      <alignment horizontal="center" vertical="top" wrapText="1"/>
    </xf>
    <xf numFmtId="164" fontId="19" fillId="0" borderId="0" xfId="0" applyNumberFormat="1" applyFont="1" applyAlignment="1">
      <alignment horizontal="right" vertical="top"/>
    </xf>
    <xf numFmtId="0" fontId="19" fillId="0" borderId="0" xfId="0" applyFont="1" applyAlignment="1">
      <alignment horizontal="justify" vertical="top" wrapText="1"/>
    </xf>
    <xf numFmtId="2" fontId="19" fillId="0" borderId="0" xfId="0" applyNumberFormat="1" applyFont="1" applyAlignment="1">
      <alignment horizontal="justify" vertical="top"/>
    </xf>
    <xf numFmtId="0" fontId="12" fillId="3" borderId="1" xfId="0" applyFont="1" applyFill="1" applyBorder="1" applyAlignment="1">
      <alignment horizontal="justify" vertical="top" wrapText="1"/>
    </xf>
    <xf numFmtId="2" fontId="20" fillId="0" borderId="1" xfId="0" applyNumberFormat="1" applyFont="1" applyFill="1" applyBorder="1" applyAlignment="1">
      <alignment horizontal="justify" vertical="top"/>
    </xf>
    <xf numFmtId="2" fontId="19" fillId="0" borderId="1" xfId="0" applyNumberFormat="1" applyFont="1" applyFill="1" applyBorder="1" applyAlignment="1">
      <alignment horizontal="justify" vertical="top" wrapText="1"/>
    </xf>
    <xf numFmtId="1" fontId="19" fillId="0" borderId="1" xfId="0" applyNumberFormat="1" applyFont="1" applyFill="1" applyBorder="1" applyAlignment="1">
      <alignment horizontal="center" vertical="top"/>
    </xf>
    <xf numFmtId="2" fontId="21" fillId="0" borderId="1" xfId="0" applyNumberFormat="1" applyFont="1" applyFill="1" applyBorder="1" applyAlignment="1">
      <alignment horizontal="center" vertical="top" wrapText="1"/>
    </xf>
    <xf numFmtId="2" fontId="19" fillId="0" borderId="1" xfId="0" applyNumberFormat="1" applyFont="1" applyFill="1" applyBorder="1" applyAlignment="1">
      <alignment horizontal="center" vertical="top" wrapText="1"/>
    </xf>
    <xf numFmtId="164" fontId="19" fillId="0" borderId="1" xfId="0" applyNumberFormat="1" applyFont="1" applyFill="1" applyBorder="1" applyAlignment="1">
      <alignment horizontal="right" vertical="top"/>
    </xf>
    <xf numFmtId="164" fontId="19" fillId="0" borderId="1" xfId="0" applyNumberFormat="1" applyFont="1" applyFill="1" applyBorder="1" applyAlignment="1">
      <alignment horizontal="justify" vertical="top" wrapText="1"/>
    </xf>
    <xf numFmtId="0" fontId="17" fillId="0" borderId="0" xfId="0" applyFont="1" applyAlignment="1">
      <alignment horizontal="center" vertical="center" wrapText="1"/>
    </xf>
    <xf numFmtId="0" fontId="22" fillId="0" borderId="1" xfId="0" applyFont="1" applyBorder="1" applyAlignment="1">
      <alignment horizontal="justify" vertical="top" wrapText="1"/>
    </xf>
    <xf numFmtId="0" fontId="22" fillId="0" borderId="1" xfId="0" applyFont="1" applyBorder="1" applyAlignment="1">
      <alignment horizontal="center" vertical="center" wrapText="1"/>
    </xf>
    <xf numFmtId="0" fontId="20" fillId="0" borderId="0" xfId="0" applyFont="1" applyBorder="1"/>
    <xf numFmtId="164" fontId="22" fillId="0" borderId="1" xfId="0" applyNumberFormat="1" applyFont="1" applyBorder="1" applyAlignment="1">
      <alignment horizontal="center" vertical="center" wrapText="1"/>
    </xf>
    <xf numFmtId="0" fontId="22" fillId="0" borderId="1" xfId="0" applyFont="1" applyBorder="1" applyAlignment="1">
      <alignment horizontal="justify" vertical="top"/>
    </xf>
    <xf numFmtId="0" fontId="22" fillId="0" borderId="1" xfId="0" applyFont="1" applyBorder="1" applyAlignment="1">
      <alignment horizontal="center" vertical="top"/>
    </xf>
    <xf numFmtId="164" fontId="22" fillId="0" borderId="1" xfId="0" applyNumberFormat="1" applyFont="1" applyBorder="1" applyAlignment="1">
      <alignment horizontal="center" vertical="center"/>
    </xf>
    <xf numFmtId="0" fontId="19" fillId="0" borderId="1" xfId="0" applyFont="1" applyBorder="1" applyAlignment="1">
      <alignment horizontal="center"/>
    </xf>
    <xf numFmtId="164" fontId="19" fillId="0" borderId="1" xfId="0" applyNumberFormat="1" applyFont="1" applyBorder="1"/>
    <xf numFmtId="0" fontId="20" fillId="0" borderId="1" xfId="0" applyFont="1" applyBorder="1" applyAlignment="1">
      <alignment horizontal="justify" vertical="top"/>
    </xf>
    <xf numFmtId="0" fontId="8" fillId="0" borderId="1" xfId="0" applyFont="1" applyFill="1" applyBorder="1" applyAlignment="1">
      <alignment horizontal="justify" vertical="top" wrapText="1"/>
    </xf>
    <xf numFmtId="0" fontId="12" fillId="0" borderId="1" xfId="0" applyFont="1" applyFill="1" applyBorder="1" applyAlignment="1">
      <alignment horizontal="left" vertical="top" wrapText="1"/>
    </xf>
    <xf numFmtId="0" fontId="22" fillId="0" borderId="1" xfId="0" applyFont="1" applyFill="1" applyBorder="1" applyAlignment="1">
      <alignment horizontal="justify" vertical="top"/>
    </xf>
    <xf numFmtId="0" fontId="19" fillId="0" borderId="1" xfId="0" applyFont="1" applyFill="1" applyBorder="1" applyAlignment="1">
      <alignment horizontal="center"/>
    </xf>
    <xf numFmtId="164" fontId="22" fillId="0" borderId="1" xfId="0" applyNumberFormat="1" applyFont="1" applyFill="1" applyBorder="1" applyAlignment="1">
      <alignment horizontal="center" vertical="center"/>
    </xf>
    <xf numFmtId="0" fontId="20" fillId="0" borderId="1" xfId="0" applyFont="1" applyFill="1" applyBorder="1" applyAlignment="1">
      <alignment horizontal="justify" vertical="top"/>
    </xf>
    <xf numFmtId="0" fontId="12" fillId="0" borderId="1" xfId="0" applyFont="1" applyFill="1" applyBorder="1" applyAlignment="1">
      <alignment horizontal="justify" vertical="top" wrapText="1"/>
    </xf>
    <xf numFmtId="164" fontId="19" fillId="0" borderId="1" xfId="0" applyNumberFormat="1" applyFont="1" applyFill="1" applyBorder="1"/>
    <xf numFmtId="0" fontId="20" fillId="0" borderId="0" xfId="0" applyFont="1" applyAlignment="1">
      <alignment horizontal="justify" vertical="top"/>
    </xf>
    <xf numFmtId="164" fontId="23" fillId="0" borderId="1" xfId="0" applyNumberFormat="1" applyFont="1" applyFill="1" applyBorder="1"/>
    <xf numFmtId="2" fontId="20" fillId="0" borderId="2" xfId="0" applyNumberFormat="1" applyFont="1" applyFill="1" applyBorder="1" applyAlignment="1">
      <alignment horizontal="justify" vertical="top"/>
    </xf>
    <xf numFmtId="2" fontId="19" fillId="0" borderId="2" xfId="0" applyNumberFormat="1" applyFont="1" applyFill="1" applyBorder="1" applyAlignment="1">
      <alignment horizontal="justify" vertical="top" wrapText="1"/>
    </xf>
    <xf numFmtId="164" fontId="22" fillId="0" borderId="2" xfId="0" applyNumberFormat="1" applyFont="1" applyFill="1" applyBorder="1" applyAlignment="1">
      <alignment horizontal="right" vertical="top"/>
    </xf>
    <xf numFmtId="164" fontId="19" fillId="0" borderId="2" xfId="0" applyNumberFormat="1" applyFont="1" applyFill="1" applyBorder="1" applyAlignment="1">
      <alignment horizontal="justify" vertical="top" wrapText="1"/>
    </xf>
    <xf numFmtId="164" fontId="19" fillId="0" borderId="2" xfId="0" applyNumberFormat="1" applyFont="1" applyFill="1" applyBorder="1" applyAlignment="1">
      <alignment horizontal="right" vertical="top"/>
    </xf>
    <xf numFmtId="0" fontId="3" fillId="0" borderId="0" xfId="0" applyFont="1" applyFill="1" applyAlignment="1">
      <alignment vertical="center"/>
    </xf>
    <xf numFmtId="0" fontId="18" fillId="0" borderId="0" xfId="0" applyFont="1" applyFill="1" applyAlignment="1">
      <alignment horizontal="center" vertical="center" wrapText="1"/>
    </xf>
    <xf numFmtId="0" fontId="17" fillId="0" borderId="0" xfId="0" applyFont="1" applyFill="1"/>
    <xf numFmtId="164" fontId="3" fillId="3" borderId="1" xfId="0" applyNumberFormat="1" applyFont="1" applyFill="1" applyBorder="1" applyAlignment="1">
      <alignment horizontal="center" vertical="center"/>
    </xf>
    <xf numFmtId="164" fontId="2" fillId="3" borderId="0" xfId="0" applyNumberFormat="1" applyFont="1" applyFill="1" applyBorder="1" applyAlignment="1">
      <alignment horizontal="center" vertical="center" wrapText="1"/>
    </xf>
    <xf numFmtId="0" fontId="18" fillId="3" borderId="0" xfId="0" applyFont="1" applyFill="1" applyBorder="1"/>
    <xf numFmtId="164" fontId="1" fillId="5" borderId="1" xfId="0" applyNumberFormat="1" applyFont="1" applyFill="1" applyBorder="1" applyAlignment="1">
      <alignment horizontal="center" vertical="center" wrapText="1"/>
    </xf>
    <xf numFmtId="0" fontId="18" fillId="0" borderId="0" xfId="0" applyFont="1" applyFill="1" applyBorder="1" applyAlignment="1">
      <alignment horizontal="center" vertical="center" wrapText="1"/>
    </xf>
    <xf numFmtId="0" fontId="7" fillId="0" borderId="0" xfId="0" applyFont="1" applyFill="1"/>
    <xf numFmtId="0" fontId="5" fillId="3" borderId="0" xfId="0" applyFont="1" applyFill="1" applyAlignment="1">
      <alignment horizontal="center" vertical="center" wrapText="1"/>
    </xf>
    <xf numFmtId="0" fontId="7" fillId="3" borderId="0" xfId="0" applyFont="1" applyFill="1" applyAlignment="1">
      <alignment horizontal="center" vertical="top"/>
    </xf>
    <xf numFmtId="0" fontId="7" fillId="3" borderId="0" xfId="0" applyFont="1" applyFill="1"/>
    <xf numFmtId="0" fontId="3" fillId="3" borderId="4" xfId="0" applyFont="1" applyFill="1" applyBorder="1" applyAlignment="1">
      <alignment horizontal="center" vertical="top" wrapText="1"/>
    </xf>
    <xf numFmtId="0" fontId="3" fillId="3" borderId="5" xfId="0" applyFont="1" applyFill="1" applyBorder="1" applyAlignment="1">
      <alignment horizontal="center" vertical="top" wrapText="1"/>
    </xf>
    <xf numFmtId="164" fontId="2" fillId="3" borderId="1" xfId="0" applyNumberFormat="1" applyFont="1" applyFill="1" applyBorder="1" applyAlignment="1">
      <alignment horizontal="center" vertical="center"/>
    </xf>
    <xf numFmtId="3" fontId="2" fillId="3"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7" fillId="0" borderId="0" xfId="0" applyFont="1"/>
    <xf numFmtId="0" fontId="7" fillId="0" borderId="0" xfId="0" applyFont="1" applyAlignment="1">
      <alignment horizontal="left"/>
    </xf>
    <xf numFmtId="14" fontId="14" fillId="3" borderId="1" xfId="0" applyNumberFormat="1" applyFont="1" applyFill="1" applyBorder="1" applyAlignment="1">
      <alignment horizontal="center" vertical="center" wrapText="1"/>
    </xf>
    <xf numFmtId="0" fontId="13" fillId="3" borderId="1" xfId="0" applyFont="1" applyFill="1" applyBorder="1" applyAlignment="1">
      <alignment horizontal="left" vertical="top" wrapText="1"/>
    </xf>
    <xf numFmtId="0" fontId="13" fillId="3" borderId="1" xfId="0" applyFont="1" applyFill="1" applyBorder="1" applyAlignment="1">
      <alignment horizontal="center" vertical="center" wrapText="1"/>
    </xf>
    <xf numFmtId="14" fontId="2" fillId="3" borderId="1" xfId="0" applyNumberFormat="1" applyFont="1" applyFill="1" applyBorder="1" applyAlignment="1">
      <alignment horizontal="center" vertical="center"/>
    </xf>
    <xf numFmtId="0" fontId="14" fillId="3" borderId="1" xfId="0" applyFont="1" applyFill="1" applyBorder="1" applyAlignment="1">
      <alignment horizontal="center" vertical="center" wrapText="1"/>
    </xf>
    <xf numFmtId="14" fontId="1" fillId="3"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14" fontId="2" fillId="3" borderId="1" xfId="0" applyNumberFormat="1" applyFont="1" applyFill="1" applyBorder="1" applyAlignment="1">
      <alignment horizontal="center" vertical="center" wrapText="1"/>
    </xf>
    <xf numFmtId="14" fontId="13" fillId="3" borderId="1" xfId="0" applyNumberFormat="1" applyFont="1" applyFill="1" applyBorder="1" applyAlignment="1">
      <alignment vertical="top" wrapText="1"/>
    </xf>
    <xf numFmtId="14" fontId="1" fillId="0" borderId="1" xfId="0" applyNumberFormat="1" applyFont="1" applyFill="1" applyBorder="1" applyAlignment="1">
      <alignment horizontal="center" vertical="center" wrapText="1"/>
    </xf>
    <xf numFmtId="0" fontId="2" fillId="0" borderId="1" xfId="0" applyFont="1" applyBorder="1" applyAlignment="1">
      <alignment horizontal="center" vertical="center"/>
    </xf>
    <xf numFmtId="0" fontId="3" fillId="3" borderId="1" xfId="0" applyFont="1" applyFill="1" applyBorder="1" applyAlignment="1">
      <alignment horizontal="center" vertical="top"/>
    </xf>
    <xf numFmtId="0" fontId="20" fillId="3" borderId="1" xfId="0" applyFont="1" applyFill="1" applyBorder="1" applyAlignment="1">
      <alignment horizontal="center" vertical="center" wrapText="1"/>
    </xf>
    <xf numFmtId="164" fontId="20" fillId="3" borderId="1" xfId="0" applyNumberFormat="1" applyFont="1" applyFill="1" applyBorder="1" applyAlignment="1">
      <alignment horizontal="center" vertical="center"/>
    </xf>
    <xf numFmtId="0" fontId="20" fillId="3" borderId="1" xfId="0" applyFont="1" applyFill="1" applyBorder="1" applyAlignment="1">
      <alignment vertical="top" wrapText="1"/>
    </xf>
    <xf numFmtId="0" fontId="20"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164" fontId="2" fillId="3" borderId="1" xfId="0" applyNumberFormat="1" applyFont="1" applyFill="1" applyBorder="1" applyAlignment="1">
      <alignment horizontal="center" vertical="center" wrapText="1"/>
    </xf>
    <xf numFmtId="0" fontId="20" fillId="3" borderId="1" xfId="0" applyFont="1" applyFill="1" applyBorder="1" applyAlignment="1">
      <alignment wrapText="1"/>
    </xf>
    <xf numFmtId="0" fontId="2" fillId="3" borderId="1" xfId="0" applyFont="1" applyFill="1" applyBorder="1" applyAlignment="1">
      <alignment wrapText="1"/>
    </xf>
    <xf numFmtId="0" fontId="2" fillId="3" borderId="1" xfId="0" applyFont="1" applyFill="1" applyBorder="1"/>
    <xf numFmtId="0" fontId="20" fillId="3" borderId="1" xfId="0" applyFont="1" applyFill="1" applyBorder="1"/>
    <xf numFmtId="0" fontId="20" fillId="3" borderId="1" xfId="0" applyFont="1" applyFill="1" applyBorder="1" applyAlignment="1">
      <alignment vertical="center"/>
    </xf>
    <xf numFmtId="0" fontId="20" fillId="3" borderId="2" xfId="0" applyFont="1" applyFill="1" applyBorder="1" applyAlignment="1">
      <alignment vertical="top" wrapText="1"/>
    </xf>
    <xf numFmtId="0" fontId="20" fillId="3" borderId="6" xfId="0" applyFont="1" applyFill="1" applyBorder="1" applyAlignment="1">
      <alignment vertical="top" wrapText="1"/>
    </xf>
    <xf numFmtId="0" fontId="20" fillId="3" borderId="3" xfId="0" applyFont="1" applyFill="1" applyBorder="1" applyAlignment="1">
      <alignment vertical="top" wrapText="1"/>
    </xf>
    <xf numFmtId="0" fontId="20" fillId="3" borderId="3" xfId="0" applyFont="1" applyFill="1" applyBorder="1" applyAlignment="1">
      <alignment horizontal="center" vertical="top" wrapText="1"/>
    </xf>
    <xf numFmtId="164" fontId="0" fillId="3" borderId="0" xfId="0" applyNumberFormat="1" applyFill="1"/>
    <xf numFmtId="0" fontId="20" fillId="3" borderId="2" xfId="0" applyFont="1" applyFill="1" applyBorder="1" applyAlignment="1">
      <alignment wrapText="1"/>
    </xf>
    <xf numFmtId="0" fontId="20" fillId="3" borderId="2" xfId="0" applyFont="1" applyFill="1" applyBorder="1" applyAlignment="1">
      <alignment horizontal="center" vertical="center" wrapText="1"/>
    </xf>
    <xf numFmtId="164" fontId="20" fillId="3" borderId="2" xfId="0" applyNumberFormat="1" applyFont="1" applyFill="1" applyBorder="1" applyAlignment="1">
      <alignment horizontal="center" vertical="center"/>
    </xf>
    <xf numFmtId="0" fontId="20" fillId="3" borderId="0" xfId="0" applyFont="1" applyFill="1" applyBorder="1"/>
    <xf numFmtId="0" fontId="20" fillId="3" borderId="0" xfId="0" applyFont="1" applyFill="1" applyBorder="1" applyAlignment="1">
      <alignment wrapText="1"/>
    </xf>
    <xf numFmtId="164" fontId="25" fillId="3" borderId="0" xfId="0" applyNumberFormat="1" applyFont="1" applyFill="1" applyBorder="1" applyAlignment="1">
      <alignment horizontal="center" vertical="center"/>
    </xf>
    <xf numFmtId="164" fontId="20" fillId="3" borderId="0" xfId="0" applyNumberFormat="1" applyFont="1" applyFill="1" applyBorder="1" applyAlignment="1">
      <alignment horizontal="center" vertical="center"/>
    </xf>
    <xf numFmtId="0" fontId="0" fillId="3" borderId="0" xfId="0" applyFill="1" applyBorder="1"/>
    <xf numFmtId="49" fontId="2" fillId="3" borderId="1" xfId="0" applyNumberFormat="1" applyFont="1" applyFill="1" applyBorder="1" applyAlignment="1">
      <alignment horizontal="center" vertical="center" wrapText="1"/>
    </xf>
    <xf numFmtId="164" fontId="13" fillId="0" borderId="1" xfId="0" applyNumberFormat="1" applyFont="1" applyFill="1" applyBorder="1" applyAlignment="1">
      <alignment horizontal="center" vertical="center" wrapText="1"/>
    </xf>
    <xf numFmtId="0" fontId="0" fillId="0" borderId="0" xfId="0" applyFill="1"/>
    <xf numFmtId="14" fontId="13" fillId="3" borderId="1" xfId="0" applyNumberFormat="1" applyFont="1" applyFill="1" applyBorder="1" applyAlignment="1">
      <alignment horizontal="center" vertical="center" wrapText="1"/>
    </xf>
    <xf numFmtId="0" fontId="2" fillId="3" borderId="0" xfId="0" applyFont="1" applyFill="1" applyAlignment="1">
      <alignment horizontal="center" vertical="center"/>
    </xf>
    <xf numFmtId="0" fontId="2" fillId="3" borderId="0" xfId="0" applyFont="1" applyFill="1" applyAlignment="1">
      <alignment horizontal="left" vertical="center"/>
    </xf>
    <xf numFmtId="0" fontId="2" fillId="3" borderId="0" xfId="0" applyFont="1" applyFill="1"/>
    <xf numFmtId="0" fontId="1" fillId="3" borderId="0" xfId="0" applyFont="1" applyFill="1"/>
    <xf numFmtId="0" fontId="2" fillId="0" borderId="0" xfId="0" applyFont="1"/>
    <xf numFmtId="0" fontId="27" fillId="0" borderId="0" xfId="0" applyFont="1"/>
    <xf numFmtId="0" fontId="2" fillId="3" borderId="0" xfId="0" applyFont="1" applyFill="1" applyAlignment="1">
      <alignment horizontal="center"/>
    </xf>
    <xf numFmtId="0" fontId="1" fillId="3" borderId="0" xfId="0" applyFont="1" applyFill="1" applyAlignment="1">
      <alignment horizontal="center"/>
    </xf>
    <xf numFmtId="0" fontId="2" fillId="0" borderId="0" xfId="0" applyFont="1" applyAlignment="1">
      <alignment horizontal="center"/>
    </xf>
    <xf numFmtId="0" fontId="20" fillId="0" borderId="0" xfId="0" applyFont="1" applyAlignment="1">
      <alignment horizontal="center"/>
    </xf>
    <xf numFmtId="0" fontId="2" fillId="0" borderId="1" xfId="0" applyFont="1" applyBorder="1" applyAlignment="1">
      <alignment horizontal="center"/>
    </xf>
    <xf numFmtId="0" fontId="2" fillId="2" borderId="1" xfId="0" applyFont="1" applyFill="1" applyBorder="1" applyAlignment="1">
      <alignment horizontal="center" vertical="top"/>
    </xf>
    <xf numFmtId="0" fontId="28" fillId="2" borderId="1" xfId="0" applyFont="1" applyFill="1" applyBorder="1"/>
    <xf numFmtId="0" fontId="28" fillId="2" borderId="1" xfId="0" applyFont="1" applyFill="1" applyBorder="1" applyAlignment="1">
      <alignment horizontal="center" vertical="center"/>
    </xf>
    <xf numFmtId="0" fontId="27" fillId="0" borderId="1" xfId="0" applyFont="1" applyBorder="1"/>
    <xf numFmtId="0" fontId="20" fillId="3" borderId="0" xfId="0" applyFont="1" applyFill="1"/>
    <xf numFmtId="0" fontId="20" fillId="0" borderId="1" xfId="0" applyFont="1" applyBorder="1"/>
    <xf numFmtId="4" fontId="1" fillId="0" borderId="1" xfId="0" applyNumberFormat="1" applyFont="1" applyFill="1" applyBorder="1" applyAlignment="1">
      <alignment horizontal="center" vertical="center" wrapText="1"/>
    </xf>
    <xf numFmtId="0" fontId="2" fillId="0" borderId="1" xfId="0" applyFont="1" applyBorder="1"/>
    <xf numFmtId="4" fontId="1" fillId="3" borderId="1" xfId="0" applyNumberFormat="1" applyFont="1" applyFill="1" applyBorder="1" applyAlignment="1">
      <alignment horizontal="center" vertical="center"/>
    </xf>
    <xf numFmtId="0" fontId="1" fillId="5"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0" fillId="0" borderId="0" xfId="0" applyFont="1"/>
    <xf numFmtId="0" fontId="26" fillId="0" borderId="0" xfId="0" applyFont="1"/>
    <xf numFmtId="0" fontId="1" fillId="0" borderId="1" xfId="0" applyFont="1" applyFill="1" applyBorder="1" applyAlignment="1">
      <alignment horizontal="center" vertical="top"/>
    </xf>
    <xf numFmtId="0" fontId="3" fillId="3" borderId="4"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20" fillId="0" borderId="1" xfId="0" applyFont="1" applyBorder="1" applyAlignment="1">
      <alignment horizontal="center"/>
    </xf>
    <xf numFmtId="0" fontId="7" fillId="3" borderId="0" xfId="0" applyFont="1" applyFill="1" applyAlignment="1">
      <alignment vertical="top" wrapText="1"/>
    </xf>
    <xf numFmtId="0" fontId="7" fillId="3" borderId="0" xfId="0" applyFont="1" applyFill="1" applyAlignment="1">
      <alignment horizontal="left" vertical="top" wrapText="1"/>
    </xf>
    <xf numFmtId="0" fontId="7" fillId="3" borderId="0" xfId="0" applyFont="1" applyFill="1" applyAlignment="1">
      <alignment horizontal="left"/>
    </xf>
    <xf numFmtId="0" fontId="17" fillId="3" borderId="0" xfId="0" applyFont="1" applyFill="1" applyBorder="1"/>
    <xf numFmtId="4" fontId="17" fillId="3" borderId="0" xfId="0" applyNumberFormat="1" applyFont="1" applyFill="1" applyBorder="1" applyAlignment="1">
      <alignment horizontal="center"/>
    </xf>
    <xf numFmtId="4" fontId="17" fillId="3" borderId="0" xfId="0" applyNumberFormat="1" applyFont="1" applyFill="1"/>
    <xf numFmtId="164" fontId="17" fillId="3" borderId="0" xfId="0" applyNumberFormat="1" applyFont="1" applyFill="1" applyBorder="1" applyAlignment="1">
      <alignment horizontal="center"/>
    </xf>
    <xf numFmtId="164" fontId="17" fillId="3" borderId="0" xfId="0" applyNumberFormat="1" applyFont="1" applyFill="1"/>
    <xf numFmtId="0" fontId="2" fillId="3" borderId="1" xfId="0" applyFont="1" applyFill="1" applyBorder="1" applyAlignment="1">
      <alignment horizontal="center"/>
    </xf>
    <xf numFmtId="164" fontId="1" fillId="0" borderId="1" xfId="0" applyNumberFormat="1" applyFont="1" applyFill="1" applyBorder="1" applyAlignment="1">
      <alignment horizontal="center" vertical="center" wrapText="1"/>
    </xf>
    <xf numFmtId="0" fontId="14" fillId="4" borderId="1" xfId="0" applyFont="1" applyFill="1" applyBorder="1" applyAlignment="1">
      <alignment horizontal="center" vertical="center" wrapText="1"/>
    </xf>
    <xf numFmtId="0" fontId="24" fillId="0" borderId="0" xfId="0" applyFont="1" applyFill="1" applyAlignment="1">
      <alignment vertical="center"/>
    </xf>
    <xf numFmtId="0" fontId="3" fillId="0" borderId="0" xfId="0" applyFont="1" applyFill="1" applyBorder="1" applyAlignment="1"/>
    <xf numFmtId="0" fontId="3" fillId="0" borderId="0" xfId="0" applyFont="1" applyFill="1" applyBorder="1" applyAlignment="1">
      <alignment horizontal="center" vertical="center" wrapText="1"/>
    </xf>
    <xf numFmtId="3" fontId="12" fillId="0" borderId="0" xfId="0" applyNumberFormat="1" applyFont="1" applyFill="1" applyBorder="1" applyAlignment="1">
      <alignment horizontal="center" vertical="top"/>
    </xf>
    <xf numFmtId="0" fontId="4" fillId="0" borderId="0" xfId="0" applyFont="1" applyFill="1" applyBorder="1" applyAlignment="1">
      <alignment vertical="top" wrapText="1"/>
    </xf>
    <xf numFmtId="0" fontId="1" fillId="4"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20" fillId="0" borderId="0" xfId="0" applyFont="1" applyAlignment="1">
      <alignment horizontal="center"/>
    </xf>
    <xf numFmtId="0" fontId="20" fillId="0" borderId="1" xfId="0" applyFont="1" applyBorder="1" applyAlignment="1">
      <alignment horizontal="center"/>
    </xf>
    <xf numFmtId="4" fontId="1" fillId="3" borderId="1" xfId="0" applyNumberFormat="1" applyFont="1" applyFill="1" applyBorder="1" applyAlignment="1">
      <alignment horizontal="center" vertical="center" wrapText="1"/>
    </xf>
    <xf numFmtId="0" fontId="1" fillId="5" borderId="1" xfId="0" applyFont="1" applyFill="1" applyBorder="1" applyAlignment="1">
      <alignment horizontal="center" vertical="center" wrapText="1"/>
    </xf>
    <xf numFmtId="0" fontId="2" fillId="3" borderId="1" xfId="0" applyFont="1" applyFill="1" applyBorder="1" applyAlignment="1">
      <alignment horizontal="center"/>
    </xf>
    <xf numFmtId="164" fontId="1" fillId="6" borderId="1" xfId="0" applyNumberFormat="1"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2" fontId="3" fillId="0" borderId="1" xfId="0" applyNumberFormat="1" applyFont="1" applyBorder="1" applyAlignment="1">
      <alignment horizontal="center" vertical="center" wrapText="1"/>
    </xf>
    <xf numFmtId="0" fontId="1" fillId="6" borderId="1" xfId="0" applyFont="1" applyFill="1" applyBorder="1" applyAlignment="1">
      <alignment horizontal="center" vertical="center" wrapText="1"/>
    </xf>
    <xf numFmtId="0" fontId="14" fillId="4" borderId="1" xfId="0" applyFont="1" applyFill="1" applyBorder="1" applyAlignment="1">
      <alignment horizontal="center" vertical="center"/>
    </xf>
    <xf numFmtId="165" fontId="28" fillId="2" borderId="1" xfId="0" applyNumberFormat="1" applyFont="1" applyFill="1" applyBorder="1" applyAlignment="1">
      <alignment horizontal="center" vertical="center"/>
    </xf>
    <xf numFmtId="14" fontId="1" fillId="6" borderId="1" xfId="0" applyNumberFormat="1" applyFont="1" applyFill="1" applyBorder="1" applyAlignment="1">
      <alignment horizontal="center" vertical="center" wrapText="1"/>
    </xf>
    <xf numFmtId="0" fontId="1" fillId="6" borderId="1" xfId="0" applyFont="1" applyFill="1" applyBorder="1" applyAlignment="1">
      <alignment horizontal="center" vertical="top"/>
    </xf>
    <xf numFmtId="3" fontId="1" fillId="6" borderId="1" xfId="0" applyNumberFormat="1" applyFont="1" applyFill="1" applyBorder="1" applyAlignment="1">
      <alignment horizontal="center" vertical="top" wrapText="1"/>
    </xf>
    <xf numFmtId="3" fontId="15" fillId="6" borderId="1" xfId="0" applyNumberFormat="1" applyFont="1" applyFill="1" applyBorder="1" applyAlignment="1">
      <alignment horizontal="center" vertical="top" wrapText="1"/>
    </xf>
    <xf numFmtId="4" fontId="2" fillId="7" borderId="1" xfId="0" applyNumberFormat="1" applyFont="1" applyFill="1" applyBorder="1" applyAlignment="1">
      <alignment horizontal="center" vertical="center" wrapText="1"/>
    </xf>
    <xf numFmtId="164" fontId="1" fillId="7" borderId="1" xfId="0" applyNumberFormat="1" applyFont="1" applyFill="1" applyBorder="1" applyAlignment="1">
      <alignment horizontal="center" vertical="center" wrapText="1"/>
    </xf>
    <xf numFmtId="0" fontId="2" fillId="7" borderId="1" xfId="0" applyFont="1" applyFill="1" applyBorder="1" applyAlignment="1">
      <alignment horizontal="center"/>
    </xf>
    <xf numFmtId="0" fontId="20" fillId="7" borderId="1" xfId="0" applyFont="1" applyFill="1" applyBorder="1" applyAlignment="1">
      <alignment horizontal="center"/>
    </xf>
    <xf numFmtId="0" fontId="0" fillId="0" borderId="1" xfId="0" applyBorder="1"/>
    <xf numFmtId="14" fontId="14" fillId="4" borderId="1" xfId="0" applyNumberFormat="1" applyFont="1" applyFill="1" applyBorder="1" applyAlignment="1">
      <alignment horizontal="center" vertical="center" wrapText="1"/>
    </xf>
    <xf numFmtId="0" fontId="14" fillId="4" borderId="1" xfId="0" applyFont="1" applyFill="1" applyBorder="1" applyAlignment="1">
      <alignment horizontal="center" vertical="top"/>
    </xf>
    <xf numFmtId="0" fontId="2" fillId="4" borderId="1" xfId="0" applyFont="1" applyFill="1" applyBorder="1" applyAlignment="1">
      <alignment horizontal="center" vertical="top"/>
    </xf>
    <xf numFmtId="14" fontId="14" fillId="4" borderId="1" xfId="0" applyNumberFormat="1" applyFont="1" applyFill="1" applyBorder="1" applyAlignment="1">
      <alignment horizontal="center" vertical="center"/>
    </xf>
    <xf numFmtId="0" fontId="29" fillId="4" borderId="1" xfId="0" applyFont="1" applyFill="1" applyBorder="1"/>
    <xf numFmtId="0" fontId="0" fillId="0" borderId="0" xfId="0" applyAlignment="1">
      <alignment vertical="center"/>
    </xf>
    <xf numFmtId="0" fontId="3" fillId="3"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4" fontId="1" fillId="3" borderId="1" xfId="0" applyNumberFormat="1" applyFont="1" applyFill="1" applyBorder="1" applyAlignment="1">
      <alignment horizontal="center" vertical="center" wrapText="1"/>
    </xf>
    <xf numFmtId="0" fontId="24" fillId="0" borderId="0" xfId="0" applyFont="1" applyFill="1" applyAlignment="1">
      <alignment vertical="center" wrapText="1"/>
    </xf>
    <xf numFmtId="0" fontId="7" fillId="0" borderId="0" xfId="0" applyFont="1" applyFill="1" applyAlignment="1">
      <alignment vertical="center" wrapText="1"/>
    </xf>
    <xf numFmtId="0" fontId="3" fillId="0" borderId="0" xfId="0" applyFont="1" applyFill="1" applyAlignment="1">
      <alignment vertical="center" wrapText="1"/>
    </xf>
    <xf numFmtId="0" fontId="7" fillId="3" borderId="0" xfId="0" applyFont="1" applyFill="1" applyBorder="1" applyAlignment="1">
      <alignment horizontal="center" vertical="top"/>
    </xf>
    <xf numFmtId="0" fontId="7" fillId="3" borderId="0" xfId="0" applyFont="1" applyFill="1" applyBorder="1"/>
    <xf numFmtId="0" fontId="3" fillId="3" borderId="1"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3" borderId="1" xfId="0" applyFont="1" applyFill="1" applyBorder="1" applyAlignment="1">
      <alignment horizontal="center" vertical="center" wrapText="1"/>
    </xf>
    <xf numFmtId="0" fontId="30" fillId="0" borderId="0" xfId="0" applyFont="1" applyAlignment="1">
      <alignment horizontal="left" wrapText="1"/>
    </xf>
    <xf numFmtId="0" fontId="30" fillId="0" borderId="1" xfId="0" applyFont="1" applyBorder="1" applyAlignment="1">
      <alignment horizontal="left" wrapText="1"/>
    </xf>
    <xf numFmtId="4" fontId="2" fillId="0" borderId="1" xfId="0" applyNumberFormat="1" applyFont="1" applyFill="1" applyBorder="1" applyAlignment="1">
      <alignment horizontal="center" vertical="center" wrapText="1"/>
    </xf>
    <xf numFmtId="4" fontId="2" fillId="0" borderId="1"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wrapText="1"/>
    </xf>
    <xf numFmtId="0" fontId="31" fillId="0" borderId="0" xfId="0" applyFont="1" applyBorder="1" applyAlignment="1">
      <alignment vertical="center" textRotation="90"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0" fillId="0" borderId="0" xfId="0" applyBorder="1"/>
    <xf numFmtId="0" fontId="0" fillId="0" borderId="1" xfId="0" applyBorder="1" applyAlignment="1">
      <alignment horizontal="center"/>
    </xf>
    <xf numFmtId="0" fontId="20" fillId="0" borderId="1" xfId="0" applyFont="1" applyBorder="1" applyAlignment="1">
      <alignment horizontal="center" wrapText="1"/>
    </xf>
    <xf numFmtId="0" fontId="32" fillId="0" borderId="0" xfId="0" applyFont="1"/>
    <xf numFmtId="0" fontId="32" fillId="0" borderId="1" xfId="0" applyFont="1" applyBorder="1"/>
    <xf numFmtId="0" fontId="2" fillId="0" borderId="3"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32" fillId="0" borderId="0" xfId="0" applyFont="1" applyBorder="1" applyAlignment="1">
      <alignment horizontal="center"/>
    </xf>
    <xf numFmtId="0" fontId="4" fillId="0" borderId="0" xfId="0" applyFont="1" applyFill="1" applyBorder="1" applyAlignment="1">
      <alignment vertical="center" wrapText="1"/>
    </xf>
    <xf numFmtId="0" fontId="3" fillId="3" borderId="1" xfId="0" applyFont="1" applyFill="1" applyBorder="1" applyAlignment="1">
      <alignment horizontal="center" vertical="center" wrapText="1"/>
    </xf>
    <xf numFmtId="0" fontId="2" fillId="0" borderId="3" xfId="0" applyFont="1" applyFill="1" applyBorder="1" applyAlignment="1">
      <alignment horizontal="center" vertical="center"/>
    </xf>
    <xf numFmtId="0" fontId="33" fillId="0" borderId="1" xfId="0" applyFont="1" applyBorder="1" applyAlignment="1">
      <alignment horizontal="left" wrapText="1"/>
    </xf>
    <xf numFmtId="4" fontId="13" fillId="0" borderId="1" xfId="0" applyNumberFormat="1" applyFont="1" applyFill="1" applyBorder="1" applyAlignment="1">
      <alignment horizontal="center" vertical="center" wrapText="1"/>
    </xf>
    <xf numFmtId="4" fontId="13" fillId="3" borderId="1" xfId="0" applyNumberFormat="1" applyFont="1" applyFill="1" applyBorder="1" applyAlignment="1">
      <alignment horizontal="center" vertical="center" wrapText="1"/>
    </xf>
    <xf numFmtId="4" fontId="13" fillId="0" borderId="1" xfId="0" applyNumberFormat="1" applyFont="1" applyFill="1" applyBorder="1" applyAlignment="1">
      <alignment horizontal="center" vertical="center"/>
    </xf>
    <xf numFmtId="0" fontId="2" fillId="0" borderId="1" xfId="0" applyFont="1" applyFill="1" applyBorder="1" applyAlignment="1">
      <alignment horizontal="center" vertical="center" wrapText="1"/>
    </xf>
    <xf numFmtId="4" fontId="2" fillId="3" borderId="1" xfId="0" applyNumberFormat="1" applyFont="1" applyFill="1" applyBorder="1" applyAlignment="1">
      <alignment horizontal="center" vertical="center" wrapText="1"/>
    </xf>
    <xf numFmtId="0" fontId="7" fillId="3" borderId="0" xfId="0" applyFont="1" applyFill="1" applyAlignment="1">
      <alignment horizontal="center" vertical="center" wrapText="1"/>
    </xf>
    <xf numFmtId="0" fontId="7" fillId="3" borderId="0" xfId="0" applyFont="1" applyFill="1" applyBorder="1" applyAlignment="1">
      <alignment horizontal="left" vertical="center" wrapText="1"/>
    </xf>
    <xf numFmtId="0" fontId="34" fillId="3" borderId="1" xfId="0" applyFont="1" applyFill="1" applyBorder="1" applyAlignment="1">
      <alignment vertical="top" wrapText="1"/>
    </xf>
    <xf numFmtId="0" fontId="34" fillId="3" borderId="1" xfId="0" applyFont="1" applyFill="1" applyBorder="1" applyAlignment="1">
      <alignment horizontal="left" vertical="top" wrapText="1"/>
    </xf>
    <xf numFmtId="0" fontId="34" fillId="3" borderId="2" xfId="0" applyFont="1" applyFill="1" applyBorder="1" applyAlignment="1">
      <alignment horizontal="left" vertical="top" wrapText="1"/>
    </xf>
    <xf numFmtId="164" fontId="34" fillId="3" borderId="1" xfId="0" applyNumberFormat="1" applyFont="1" applyFill="1" applyBorder="1" applyAlignment="1">
      <alignment horizontal="center" vertical="center" wrapText="1"/>
    </xf>
    <xf numFmtId="0" fontId="34" fillId="3" borderId="1" xfId="0" applyFont="1" applyFill="1" applyBorder="1" applyAlignment="1">
      <alignment horizontal="left" vertical="center" wrapText="1"/>
    </xf>
    <xf numFmtId="4" fontId="1" fillId="6" borderId="1" xfId="0" applyNumberFormat="1" applyFont="1" applyFill="1" applyBorder="1" applyAlignment="1">
      <alignment horizontal="center" vertical="center" wrapText="1"/>
    </xf>
    <xf numFmtId="4" fontId="1" fillId="7" borderId="1" xfId="0" applyNumberFormat="1" applyFont="1" applyFill="1" applyBorder="1" applyAlignment="1">
      <alignment horizontal="center" vertical="center" wrapText="1"/>
    </xf>
    <xf numFmtId="4" fontId="28" fillId="2" borderId="1" xfId="0" applyNumberFormat="1" applyFont="1" applyFill="1" applyBorder="1" applyAlignment="1">
      <alignment horizontal="center" vertical="center"/>
    </xf>
    <xf numFmtId="4" fontId="14" fillId="4" borderId="1" xfId="0" applyNumberFormat="1" applyFont="1" applyFill="1" applyBorder="1" applyAlignment="1">
      <alignment horizontal="center" vertical="center"/>
    </xf>
    <xf numFmtId="4" fontId="34" fillId="3" borderId="1" xfId="0" applyNumberFormat="1" applyFont="1" applyFill="1" applyBorder="1" applyAlignment="1">
      <alignment horizontal="center" vertical="center" wrapText="1"/>
    </xf>
    <xf numFmtId="0" fontId="20" fillId="0" borderId="0" xfId="0" applyFont="1" applyAlignment="1">
      <alignment horizontal="center"/>
    </xf>
    <xf numFmtId="0" fontId="14" fillId="3" borderId="1" xfId="0" applyFont="1" applyFill="1" applyBorder="1" applyAlignment="1">
      <alignment horizontal="center" vertical="center"/>
    </xf>
    <xf numFmtId="0" fontId="2" fillId="3" borderId="0" xfId="0" applyFont="1" applyFill="1" applyAlignment="1">
      <alignment vertical="center"/>
    </xf>
    <xf numFmtId="0" fontId="2" fillId="3" borderId="0" xfId="0" applyFont="1" applyFill="1" applyAlignment="1">
      <alignment horizontal="left" vertical="top" wrapText="1"/>
    </xf>
    <xf numFmtId="0" fontId="2" fillId="3" borderId="0" xfId="0" applyFont="1" applyFill="1" applyBorder="1" applyAlignment="1">
      <alignment horizontal="center" vertical="center"/>
    </xf>
    <xf numFmtId="0" fontId="3" fillId="0" borderId="0" xfId="0" applyFont="1" applyFill="1" applyAlignment="1">
      <alignment vertical="top" wrapText="1"/>
    </xf>
    <xf numFmtId="16" fontId="17" fillId="0" borderId="0" xfId="0" applyNumberFormat="1" applyFont="1" applyFill="1"/>
    <xf numFmtId="0" fontId="18" fillId="0" borderId="0" xfId="0" applyFont="1" applyFill="1" applyAlignment="1">
      <alignment horizontal="center" vertical="center" wrapText="1"/>
    </xf>
    <xf numFmtId="0" fontId="41" fillId="3" borderId="3" xfId="0" applyFont="1" applyFill="1" applyBorder="1" applyAlignment="1">
      <alignment horizontal="center" vertical="center" wrapText="1"/>
    </xf>
    <xf numFmtId="0" fontId="41" fillId="3" borderId="1" xfId="0" applyFont="1" applyFill="1" applyBorder="1" applyAlignment="1">
      <alignment vertical="center" wrapText="1"/>
    </xf>
    <xf numFmtId="0" fontId="3" fillId="3" borderId="0" xfId="0" applyFont="1" applyFill="1" applyAlignment="1">
      <alignment vertical="center" wrapText="1"/>
    </xf>
    <xf numFmtId="0" fontId="7" fillId="3" borderId="0" xfId="0" applyFont="1" applyFill="1" applyAlignment="1">
      <alignment horizontal="right" wrapText="1"/>
    </xf>
    <xf numFmtId="0" fontId="3" fillId="3" borderId="0" xfId="0" applyFont="1" applyFill="1" applyBorder="1" applyAlignment="1"/>
    <xf numFmtId="0" fontId="41" fillId="3" borderId="2" xfId="0" applyFont="1" applyFill="1" applyBorder="1" applyAlignment="1">
      <alignment horizontal="center" vertical="center" wrapText="1"/>
    </xf>
    <xf numFmtId="0" fontId="41" fillId="3" borderId="1" xfId="0" applyFont="1" applyFill="1" applyBorder="1" applyAlignment="1">
      <alignment horizontal="center" vertical="center" wrapText="1"/>
    </xf>
    <xf numFmtId="0" fontId="0" fillId="3" borderId="3" xfId="0" applyFont="1" applyFill="1" applyBorder="1" applyAlignment="1">
      <alignment horizontal="center" vertical="center"/>
    </xf>
    <xf numFmtId="0" fontId="36" fillId="3" borderId="3" xfId="0" applyFont="1" applyFill="1" applyBorder="1" applyAlignment="1">
      <alignment horizontal="center" vertical="center" wrapText="1"/>
    </xf>
    <xf numFmtId="49" fontId="41" fillId="3" borderId="3" xfId="0" applyNumberFormat="1" applyFont="1" applyFill="1" applyBorder="1" applyAlignment="1">
      <alignment horizontal="center" vertical="center" wrapText="1"/>
    </xf>
    <xf numFmtId="0" fontId="32" fillId="3" borderId="7" xfId="0" applyFont="1" applyFill="1" applyBorder="1" applyAlignment="1">
      <alignment horizontal="center" vertical="center"/>
    </xf>
    <xf numFmtId="0" fontId="32" fillId="3" borderId="1" xfId="0" applyFont="1" applyFill="1" applyBorder="1" applyAlignment="1">
      <alignment vertical="top" wrapText="1"/>
    </xf>
    <xf numFmtId="49" fontId="41" fillId="3" borderId="1" xfId="0" applyNumberFormat="1" applyFont="1" applyFill="1" applyBorder="1" applyAlignment="1">
      <alignment horizontal="center" vertical="center" wrapText="1"/>
    </xf>
    <xf numFmtId="0" fontId="32" fillId="3" borderId="0" xfId="0" applyFont="1" applyFill="1" applyAlignment="1">
      <alignment vertical="center" wrapText="1"/>
    </xf>
    <xf numFmtId="3" fontId="41" fillId="3" borderId="1" xfId="0" applyNumberFormat="1" applyFont="1" applyFill="1" applyBorder="1" applyAlignment="1">
      <alignment horizontal="center" vertical="center" wrapText="1"/>
    </xf>
    <xf numFmtId="4" fontId="41" fillId="3" borderId="1" xfId="0" applyNumberFormat="1" applyFont="1" applyFill="1" applyBorder="1" applyAlignment="1">
      <alignment horizontal="center" vertical="center" wrapText="1"/>
    </xf>
    <xf numFmtId="4" fontId="41" fillId="3" borderId="1" xfId="0" applyNumberFormat="1" applyFont="1" applyFill="1" applyBorder="1" applyAlignment="1">
      <alignment horizontal="center" vertical="center"/>
    </xf>
    <xf numFmtId="49" fontId="41" fillId="3" borderId="5" xfId="0" applyNumberFormat="1" applyFont="1" applyFill="1" applyBorder="1" applyAlignment="1">
      <alignment horizontal="center" vertical="center" wrapText="1"/>
    </xf>
    <xf numFmtId="49" fontId="41" fillId="3" borderId="1" xfId="0" applyNumberFormat="1" applyFont="1" applyFill="1" applyBorder="1" applyAlignment="1">
      <alignment horizontal="left" vertical="top" wrapText="1"/>
    </xf>
    <xf numFmtId="49" fontId="41" fillId="3" borderId="13" xfId="0" applyNumberFormat="1" applyFont="1" applyFill="1" applyBorder="1" applyAlignment="1">
      <alignment horizontal="center" vertical="center" wrapText="1"/>
    </xf>
    <xf numFmtId="0" fontId="32" fillId="3" borderId="0" xfId="0" applyFont="1" applyFill="1" applyAlignment="1">
      <alignment horizontal="left" vertical="center" wrapText="1"/>
    </xf>
    <xf numFmtId="3" fontId="41" fillId="3" borderId="1" xfId="0" applyNumberFormat="1" applyFont="1" applyFill="1" applyBorder="1" applyAlignment="1">
      <alignment horizontal="center" vertical="center"/>
    </xf>
    <xf numFmtId="0" fontId="41" fillId="3" borderId="1" xfId="0" applyFont="1" applyFill="1" applyBorder="1" applyAlignment="1">
      <alignment horizontal="center" vertical="center"/>
    </xf>
    <xf numFmtId="0" fontId="32" fillId="3" borderId="1" xfId="0" applyFont="1" applyFill="1" applyBorder="1" applyAlignment="1">
      <alignment vertical="center" wrapText="1"/>
    </xf>
    <xf numFmtId="0" fontId="41" fillId="3" borderId="2" xfId="0" applyFont="1" applyFill="1" applyBorder="1" applyAlignment="1">
      <alignment horizontal="center" vertical="center"/>
    </xf>
    <xf numFmtId="0" fontId="32" fillId="3" borderId="0" xfId="0" applyFont="1" applyFill="1" applyAlignment="1">
      <alignment horizontal="left" vertical="center"/>
    </xf>
    <xf numFmtId="0" fontId="41" fillId="3" borderId="1" xfId="0" applyFont="1" applyFill="1" applyBorder="1"/>
    <xf numFmtId="0" fontId="41" fillId="3" borderId="2" xfId="0" applyFont="1" applyFill="1" applyBorder="1"/>
    <xf numFmtId="3" fontId="41" fillId="3" borderId="13" xfId="0" applyNumberFormat="1" applyFont="1" applyFill="1" applyBorder="1" applyAlignment="1">
      <alignment horizontal="center" vertical="center" wrapText="1"/>
    </xf>
    <xf numFmtId="0" fontId="32" fillId="3" borderId="0" xfId="0" applyFont="1" applyFill="1" applyAlignment="1">
      <alignment wrapText="1"/>
    </xf>
    <xf numFmtId="0" fontId="41" fillId="3" borderId="5" xfId="0" applyFont="1" applyFill="1" applyBorder="1" applyAlignment="1">
      <alignment horizontal="center" vertical="center"/>
    </xf>
    <xf numFmtId="0" fontId="41" fillId="3" borderId="7" xfId="0" applyFont="1" applyFill="1" applyBorder="1" applyAlignment="1">
      <alignment horizontal="center" vertical="center"/>
    </xf>
    <xf numFmtId="0" fontId="41" fillId="3" borderId="1" xfId="0" applyFont="1" applyFill="1" applyBorder="1" applyAlignment="1">
      <alignment vertical="center"/>
    </xf>
    <xf numFmtId="0" fontId="41" fillId="3" borderId="3" xfId="0" applyFont="1" applyFill="1" applyBorder="1" applyAlignment="1">
      <alignment horizontal="center" vertical="center" wrapText="1"/>
    </xf>
    <xf numFmtId="0" fontId="42" fillId="3" borderId="0" xfId="2" applyFont="1" applyFill="1" applyAlignment="1">
      <alignment horizontal="center" vertical="center"/>
    </xf>
    <xf numFmtId="0" fontId="42" fillId="3" borderId="0" xfId="2" applyFont="1" applyFill="1"/>
    <xf numFmtId="0" fontId="42" fillId="3" borderId="0" xfId="2" applyFont="1" applyFill="1" applyAlignment="1"/>
    <xf numFmtId="0" fontId="42" fillId="3" borderId="0" xfId="2" applyFont="1" applyFill="1" applyAlignment="1">
      <alignment horizontal="left" vertical="center"/>
    </xf>
    <xf numFmtId="0" fontId="43" fillId="3" borderId="0" xfId="3" applyFont="1" applyFill="1" applyAlignment="1">
      <alignment horizontal="right" wrapText="1"/>
    </xf>
    <xf numFmtId="0" fontId="45" fillId="3" borderId="0" xfId="2" applyFont="1" applyFill="1"/>
    <xf numFmtId="0" fontId="42" fillId="3" borderId="2" xfId="2" applyFont="1" applyFill="1" applyBorder="1" applyAlignment="1">
      <alignment horizontal="center" vertical="center" wrapText="1"/>
    </xf>
    <xf numFmtId="49" fontId="43" fillId="3" borderId="3" xfId="2" applyNumberFormat="1" applyFont="1" applyFill="1" applyBorder="1" applyAlignment="1">
      <alignment horizontal="center" vertical="center" wrapText="1"/>
    </xf>
    <xf numFmtId="0" fontId="42" fillId="3" borderId="3" xfId="2" applyFont="1" applyFill="1" applyBorder="1" applyAlignment="1">
      <alignment vertical="center" wrapText="1"/>
    </xf>
    <xf numFmtId="0" fontId="43" fillId="3" borderId="3" xfId="2" applyFont="1" applyFill="1" applyBorder="1" applyAlignment="1">
      <alignment vertical="center" wrapText="1"/>
    </xf>
    <xf numFmtId="49" fontId="43" fillId="3" borderId="1" xfId="2" applyNumberFormat="1" applyFont="1" applyFill="1" applyBorder="1" applyAlignment="1">
      <alignment horizontal="center" vertical="center" wrapText="1"/>
    </xf>
    <xf numFmtId="0" fontId="46" fillId="3" borderId="1" xfId="3" applyFont="1" applyFill="1" applyBorder="1" applyAlignment="1">
      <alignment vertical="top" wrapText="1"/>
    </xf>
    <xf numFmtId="0" fontId="43" fillId="3" borderId="1" xfId="2" applyFont="1" applyFill="1" applyBorder="1" applyAlignment="1">
      <alignment vertical="center" wrapText="1"/>
    </xf>
    <xf numFmtId="0" fontId="43" fillId="3" borderId="1" xfId="2" applyFont="1" applyFill="1" applyBorder="1" applyAlignment="1">
      <alignment horizontal="left" vertical="center" wrapText="1"/>
    </xf>
    <xf numFmtId="0" fontId="46" fillId="3" borderId="1" xfId="2" applyFont="1" applyFill="1" applyBorder="1" applyAlignment="1">
      <alignment vertical="center" wrapText="1"/>
    </xf>
    <xf numFmtId="49" fontId="42" fillId="3" borderId="1" xfId="2" applyNumberFormat="1" applyFont="1" applyFill="1" applyBorder="1" applyAlignment="1">
      <alignment horizontal="center" vertical="center" wrapText="1"/>
    </xf>
    <xf numFmtId="0" fontId="44" fillId="3" borderId="1" xfId="2" applyFont="1" applyFill="1" applyBorder="1" applyAlignment="1">
      <alignment vertical="center" wrapText="1"/>
    </xf>
    <xf numFmtId="0" fontId="42" fillId="3" borderId="1" xfId="2" applyFont="1" applyFill="1" applyBorder="1" applyAlignment="1">
      <alignment horizontal="left" vertical="center" wrapText="1"/>
    </xf>
    <xf numFmtId="14" fontId="42" fillId="3" borderId="1" xfId="2" applyNumberFormat="1" applyFont="1" applyFill="1" applyBorder="1" applyAlignment="1">
      <alignment horizontal="center" vertical="center" wrapText="1"/>
    </xf>
    <xf numFmtId="49" fontId="42" fillId="3" borderId="6" xfId="2" applyNumberFormat="1" applyFont="1" applyFill="1" applyBorder="1" applyAlignment="1">
      <alignment horizontal="center" vertical="center" wrapText="1"/>
    </xf>
    <xf numFmtId="0" fontId="42" fillId="3" borderId="1" xfId="2" applyFont="1" applyFill="1" applyBorder="1" applyAlignment="1">
      <alignment vertical="center" wrapText="1"/>
    </xf>
    <xf numFmtId="0" fontId="43" fillId="3" borderId="2" xfId="2" applyFont="1" applyFill="1" applyBorder="1" applyAlignment="1">
      <alignment horizontal="left" vertical="center" wrapText="1"/>
    </xf>
    <xf numFmtId="49" fontId="43" fillId="3" borderId="6" xfId="2" applyNumberFormat="1" applyFont="1" applyFill="1" applyBorder="1" applyAlignment="1">
      <alignment horizontal="center" vertical="center" wrapText="1"/>
    </xf>
    <xf numFmtId="49" fontId="43" fillId="3" borderId="2" xfId="2" applyNumberFormat="1" applyFont="1" applyFill="1" applyBorder="1" applyAlignment="1">
      <alignment horizontal="center" vertical="center" wrapText="1"/>
    </xf>
    <xf numFmtId="0" fontId="42" fillId="3" borderId="2" xfId="2" applyFont="1" applyFill="1" applyBorder="1" applyAlignment="1">
      <alignment horizontal="left" vertical="center" wrapText="1"/>
    </xf>
    <xf numFmtId="49" fontId="43" fillId="3" borderId="5" xfId="2" applyNumberFormat="1" applyFont="1" applyFill="1" applyBorder="1" applyAlignment="1">
      <alignment horizontal="center" vertical="center" wrapText="1"/>
    </xf>
    <xf numFmtId="0" fontId="46" fillId="3" borderId="1" xfId="3" applyFont="1" applyFill="1" applyBorder="1" applyAlignment="1">
      <alignment vertical="center" wrapText="1"/>
    </xf>
    <xf numFmtId="0" fontId="43" fillId="3" borderId="1" xfId="3" applyFont="1" applyFill="1" applyBorder="1" applyAlignment="1">
      <alignment vertical="center" wrapText="1"/>
    </xf>
    <xf numFmtId="0" fontId="43" fillId="3" borderId="7" xfId="2" applyFont="1" applyFill="1" applyBorder="1" applyAlignment="1">
      <alignment horizontal="left" vertical="center" wrapText="1"/>
    </xf>
    <xf numFmtId="0" fontId="43" fillId="3" borderId="1" xfId="2" applyFont="1" applyFill="1" applyBorder="1" applyAlignment="1">
      <alignment horizontal="center" vertical="center"/>
    </xf>
    <xf numFmtId="49" fontId="46" fillId="3" borderId="1" xfId="2" applyNumberFormat="1" applyFont="1" applyFill="1" applyBorder="1" applyAlignment="1">
      <alignment horizontal="center" vertical="center" wrapText="1"/>
    </xf>
    <xf numFmtId="0" fontId="42" fillId="3" borderId="7" xfId="2" applyFont="1" applyFill="1" applyBorder="1" applyAlignment="1">
      <alignment horizontal="left" vertical="center" wrapText="1"/>
    </xf>
    <xf numFmtId="0" fontId="46" fillId="3" borderId="2" xfId="2" applyFont="1" applyFill="1" applyBorder="1" applyAlignment="1">
      <alignment horizontal="left" vertical="center" wrapText="1"/>
    </xf>
    <xf numFmtId="0" fontId="43" fillId="3" borderId="2" xfId="2" applyFont="1" applyFill="1" applyBorder="1" applyAlignment="1">
      <alignment vertical="center" wrapText="1"/>
    </xf>
    <xf numFmtId="0" fontId="46" fillId="3" borderId="3" xfId="2" applyFont="1" applyFill="1" applyBorder="1" applyAlignment="1">
      <alignment vertical="center" wrapText="1"/>
    </xf>
    <xf numFmtId="0" fontId="42" fillId="3" borderId="2" xfId="2" applyFont="1" applyFill="1" applyBorder="1" applyAlignment="1">
      <alignment horizontal="center" vertical="center" wrapText="1"/>
    </xf>
    <xf numFmtId="0" fontId="42" fillId="3" borderId="1" xfId="2" applyFont="1" applyFill="1" applyBorder="1" applyAlignment="1">
      <alignment horizontal="center" vertical="center" wrapText="1"/>
    </xf>
    <xf numFmtId="14" fontId="42" fillId="3" borderId="3" xfId="2" applyNumberFormat="1" applyFont="1" applyFill="1" applyBorder="1" applyAlignment="1">
      <alignment horizontal="center" vertical="center" wrapText="1"/>
    </xf>
    <xf numFmtId="14" fontId="43" fillId="3" borderId="2" xfId="2" applyNumberFormat="1" applyFont="1" applyFill="1" applyBorder="1" applyAlignment="1">
      <alignment horizontal="center" vertical="center" wrapText="1"/>
    </xf>
    <xf numFmtId="14" fontId="43" fillId="3" borderId="3" xfId="2" applyNumberFormat="1" applyFont="1" applyFill="1" applyBorder="1" applyAlignment="1">
      <alignment horizontal="center" vertical="center" wrapText="1"/>
    </xf>
    <xf numFmtId="0" fontId="43" fillId="3" borderId="2" xfId="2" applyFont="1" applyFill="1" applyBorder="1" applyAlignment="1">
      <alignment horizontal="center" vertical="center" wrapText="1"/>
    </xf>
    <xf numFmtId="0" fontId="43" fillId="3" borderId="2" xfId="2" applyFont="1" applyFill="1" applyBorder="1" applyAlignment="1">
      <alignment horizontal="left" vertical="center" wrapText="1"/>
    </xf>
    <xf numFmtId="0" fontId="43" fillId="3" borderId="2" xfId="2" applyFont="1" applyFill="1" applyBorder="1" applyAlignment="1">
      <alignment horizontal="center" vertical="center"/>
    </xf>
    <xf numFmtId="0" fontId="43" fillId="3" borderId="1" xfId="2" applyFont="1" applyFill="1" applyBorder="1" applyAlignment="1">
      <alignment horizontal="center" vertical="center"/>
    </xf>
    <xf numFmtId="14" fontId="43" fillId="3" borderId="1" xfId="2" applyNumberFormat="1" applyFont="1" applyFill="1" applyBorder="1" applyAlignment="1">
      <alignment horizontal="center" vertical="center" wrapText="1"/>
    </xf>
    <xf numFmtId="0" fontId="43" fillId="3" borderId="3" xfId="2" applyFont="1" applyFill="1" applyBorder="1" applyAlignment="1">
      <alignment horizontal="center" vertical="center"/>
    </xf>
    <xf numFmtId="0" fontId="43" fillId="3" borderId="1" xfId="2" applyFont="1" applyFill="1" applyBorder="1" applyAlignment="1">
      <alignment horizontal="left" vertical="center" wrapText="1"/>
    </xf>
    <xf numFmtId="0" fontId="3" fillId="3" borderId="0" xfId="0" applyFont="1" applyFill="1" applyAlignment="1">
      <alignment horizontal="center" vertical="center"/>
    </xf>
    <xf numFmtId="0" fontId="3" fillId="3" borderId="0" xfId="0" applyFont="1" applyFill="1" applyAlignment="1">
      <alignment vertical="center"/>
    </xf>
    <xf numFmtId="0" fontId="3" fillId="3" borderId="0" xfId="0" applyFont="1" applyFill="1" applyAlignment="1">
      <alignment horizontal="center" vertical="top" wrapText="1"/>
    </xf>
    <xf numFmtId="0" fontId="7" fillId="3" borderId="0" xfId="0" applyFont="1" applyFill="1" applyAlignment="1">
      <alignment horizontal="center" vertical="top" wrapText="1"/>
    </xf>
    <xf numFmtId="164" fontId="37" fillId="3" borderId="1" xfId="0" applyNumberFormat="1" applyFont="1" applyFill="1" applyBorder="1" applyAlignment="1">
      <alignment horizontal="left" vertical="center" wrapText="1"/>
    </xf>
    <xf numFmtId="164" fontId="37" fillId="3" borderId="1" xfId="0" applyNumberFormat="1" applyFont="1" applyFill="1" applyBorder="1" applyAlignment="1">
      <alignment horizontal="center" vertical="center" wrapText="1"/>
    </xf>
    <xf numFmtId="164" fontId="37" fillId="3" borderId="1" xfId="0" applyNumberFormat="1" applyFont="1" applyFill="1" applyBorder="1" applyAlignment="1">
      <alignment horizontal="center" vertical="center"/>
    </xf>
    <xf numFmtId="164" fontId="34" fillId="3" borderId="1" xfId="0" applyNumberFormat="1" applyFont="1" applyFill="1" applyBorder="1" applyAlignment="1">
      <alignment horizontal="left" vertical="center" wrapText="1"/>
    </xf>
    <xf numFmtId="164" fontId="34" fillId="3" borderId="2" xfId="0" applyNumberFormat="1" applyFont="1" applyFill="1" applyBorder="1" applyAlignment="1">
      <alignment horizontal="left" vertical="center" wrapText="1"/>
    </xf>
    <xf numFmtId="164" fontId="37" fillId="3" borderId="2" xfId="0" applyNumberFormat="1" applyFont="1" applyFill="1" applyBorder="1" applyAlignment="1">
      <alignment horizontal="center" vertical="center" wrapText="1"/>
    </xf>
    <xf numFmtId="0" fontId="7" fillId="3" borderId="0" xfId="0" applyFont="1" applyFill="1" applyAlignment="1">
      <alignment horizontal="center" vertical="center"/>
    </xf>
    <xf numFmtId="0" fontId="7" fillId="3" borderId="0" xfId="0" applyFont="1" applyFill="1" applyAlignment="1">
      <alignment vertical="center"/>
    </xf>
    <xf numFmtId="0" fontId="19" fillId="0" borderId="0" xfId="0" applyFont="1" applyAlignment="1">
      <alignment horizontal="right" vertical="center"/>
    </xf>
    <xf numFmtId="0" fontId="19" fillId="0" borderId="0" xfId="0" applyFont="1" applyAlignment="1">
      <alignment horizontal="center" vertical="center"/>
    </xf>
    <xf numFmtId="0" fontId="19" fillId="0" borderId="1" xfId="0" applyFont="1" applyBorder="1" applyAlignment="1">
      <alignment horizontal="center" vertical="center" wrapText="1"/>
    </xf>
    <xf numFmtId="0" fontId="19" fillId="0" borderId="1" xfId="0" applyFont="1" applyBorder="1" applyAlignment="1">
      <alignment vertical="center" wrapText="1"/>
    </xf>
    <xf numFmtId="164" fontId="41" fillId="3" borderId="1" xfId="0" applyNumberFormat="1" applyFont="1" applyFill="1" applyBorder="1" applyAlignment="1">
      <alignment horizontal="center" vertical="center" wrapText="1"/>
    </xf>
    <xf numFmtId="0" fontId="41" fillId="3" borderId="1" xfId="0" applyFont="1" applyFill="1" applyBorder="1" applyAlignment="1">
      <alignment horizontal="center" vertical="center" wrapText="1"/>
    </xf>
    <xf numFmtId="0" fontId="41" fillId="3" borderId="3" xfId="0" applyFont="1" applyFill="1" applyBorder="1" applyAlignment="1">
      <alignment horizontal="center" vertical="center" wrapText="1"/>
    </xf>
    <xf numFmtId="0" fontId="41" fillId="3" borderId="1" xfId="0" applyFont="1" applyFill="1" applyBorder="1" applyAlignment="1">
      <alignment horizontal="center" vertical="center"/>
    </xf>
    <xf numFmtId="0" fontId="43" fillId="3" borderId="2" xfId="2" applyFont="1" applyFill="1" applyBorder="1" applyAlignment="1">
      <alignment horizontal="center" vertical="center" wrapText="1"/>
    </xf>
    <xf numFmtId="0" fontId="43" fillId="3" borderId="2" xfId="2" applyFont="1" applyFill="1" applyBorder="1" applyAlignment="1">
      <alignment horizontal="center" vertical="center"/>
    </xf>
    <xf numFmtId="0" fontId="42" fillId="3" borderId="1" xfId="2" applyFont="1" applyFill="1" applyBorder="1" applyAlignment="1">
      <alignment horizontal="center" vertical="center" wrapText="1"/>
    </xf>
    <xf numFmtId="14" fontId="43" fillId="3" borderId="1" xfId="2" applyNumberFormat="1" applyFont="1" applyFill="1" applyBorder="1" applyAlignment="1">
      <alignment horizontal="center" vertical="center" wrapText="1"/>
    </xf>
    <xf numFmtId="0" fontId="46" fillId="3" borderId="1" xfId="2" applyFont="1" applyFill="1" applyBorder="1" applyAlignment="1">
      <alignment horizontal="left" vertical="center" wrapText="1"/>
    </xf>
    <xf numFmtId="0" fontId="43" fillId="3" borderId="1" xfId="2" applyFont="1" applyFill="1" applyBorder="1" applyAlignment="1">
      <alignment horizontal="left" vertical="center" wrapText="1"/>
    </xf>
    <xf numFmtId="0" fontId="43" fillId="3" borderId="1" xfId="2" applyFont="1" applyFill="1" applyBorder="1" applyAlignment="1">
      <alignment horizontal="center" vertical="center"/>
    </xf>
    <xf numFmtId="3" fontId="32" fillId="3" borderId="1" xfId="0" applyNumberFormat="1" applyFont="1" applyFill="1" applyBorder="1" applyAlignment="1">
      <alignment horizontal="center" vertical="center"/>
    </xf>
    <xf numFmtId="166" fontId="41" fillId="3" borderId="1" xfId="5" applyNumberFormat="1" applyFont="1" applyFill="1" applyBorder="1" applyAlignment="1">
      <alignment horizontal="center" vertical="center"/>
    </xf>
    <xf numFmtId="0" fontId="32" fillId="3" borderId="0" xfId="0" applyNumberFormat="1" applyFont="1" applyFill="1" applyAlignment="1">
      <alignment vertical="center" wrapText="1"/>
    </xf>
    <xf numFmtId="0" fontId="46" fillId="3" borderId="3" xfId="3" applyFont="1" applyFill="1" applyBorder="1" applyAlignment="1">
      <alignment vertical="center" wrapText="1"/>
    </xf>
    <xf numFmtId="0" fontId="43" fillId="3" borderId="1" xfId="2" applyFont="1" applyFill="1" applyBorder="1" applyAlignment="1">
      <alignment vertical="top" wrapText="1"/>
    </xf>
    <xf numFmtId="14" fontId="43" fillId="3" borderId="1" xfId="2" applyNumberFormat="1" applyFont="1" applyFill="1" applyBorder="1" applyAlignment="1">
      <alignment vertical="center" wrapText="1"/>
    </xf>
    <xf numFmtId="0" fontId="42" fillId="3" borderId="1" xfId="0" applyFont="1" applyFill="1" applyBorder="1" applyAlignment="1">
      <alignment vertical="center" wrapText="1"/>
    </xf>
    <xf numFmtId="0" fontId="34" fillId="3" borderId="1" xfId="0" applyFont="1" applyFill="1" applyBorder="1" applyAlignment="1">
      <alignment horizontal="left" vertical="center" wrapText="1"/>
    </xf>
    <xf numFmtId="0" fontId="12" fillId="3" borderId="0" xfId="0" applyFont="1" applyFill="1" applyBorder="1" applyAlignment="1">
      <alignment horizontal="center" vertical="top" wrapText="1"/>
    </xf>
    <xf numFmtId="0" fontId="34" fillId="3" borderId="5" xfId="0" applyFont="1" applyFill="1" applyBorder="1" applyAlignment="1">
      <alignment horizontal="center" vertical="center" wrapText="1"/>
    </xf>
    <xf numFmtId="0" fontId="34" fillId="3" borderId="4" xfId="0" applyFont="1" applyFill="1" applyBorder="1" applyAlignment="1">
      <alignment horizontal="center" vertical="center" wrapText="1"/>
    </xf>
    <xf numFmtId="0" fontId="34" fillId="3" borderId="7" xfId="0" applyFont="1" applyFill="1" applyBorder="1" applyAlignment="1">
      <alignment horizontal="center" vertical="center" wrapText="1"/>
    </xf>
    <xf numFmtId="0" fontId="34" fillId="3" borderId="5" xfId="0" applyFont="1" applyFill="1" applyBorder="1" applyAlignment="1">
      <alignment horizontal="left" vertical="center" wrapText="1"/>
    </xf>
    <xf numFmtId="0" fontId="34" fillId="3" borderId="4" xfId="0" applyFont="1" applyFill="1" applyBorder="1" applyAlignment="1">
      <alignment horizontal="left" vertical="center" wrapText="1"/>
    </xf>
    <xf numFmtId="0" fontId="34" fillId="3" borderId="7" xfId="0" applyFont="1" applyFill="1" applyBorder="1" applyAlignment="1">
      <alignment horizontal="left" vertical="center" wrapText="1"/>
    </xf>
    <xf numFmtId="0" fontId="34" fillId="3" borderId="0" xfId="0" applyFont="1" applyFill="1" applyBorder="1" applyAlignment="1">
      <alignment horizontal="center" vertical="top" wrapText="1"/>
    </xf>
    <xf numFmtId="164" fontId="34" fillId="3" borderId="5" xfId="0" applyNumberFormat="1" applyFont="1" applyFill="1" applyBorder="1" applyAlignment="1">
      <alignment horizontal="left" vertical="center" wrapText="1"/>
    </xf>
    <xf numFmtId="164" fontId="34" fillId="3" borderId="4" xfId="0" applyNumberFormat="1" applyFont="1" applyFill="1" applyBorder="1" applyAlignment="1">
      <alignment horizontal="left" vertical="center" wrapText="1"/>
    </xf>
    <xf numFmtId="164" fontId="34" fillId="3" borderId="7" xfId="0" applyNumberFormat="1" applyFont="1" applyFill="1" applyBorder="1" applyAlignment="1">
      <alignment horizontal="left" vertical="center" wrapText="1"/>
    </xf>
    <xf numFmtId="0" fontId="34" fillId="3" borderId="8" xfId="0" applyFont="1" applyFill="1" applyBorder="1" applyAlignment="1">
      <alignment horizontal="left" vertical="center" wrapText="1"/>
    </xf>
    <xf numFmtId="0" fontId="34" fillId="3" borderId="9" xfId="0" applyFont="1" applyFill="1" applyBorder="1" applyAlignment="1">
      <alignment horizontal="left" vertical="center" wrapText="1"/>
    </xf>
    <xf numFmtId="0" fontId="34" fillId="3" borderId="10" xfId="0" applyFont="1" applyFill="1" applyBorder="1" applyAlignment="1">
      <alignment horizontal="left" vertical="center" wrapText="1"/>
    </xf>
    <xf numFmtId="0" fontId="2" fillId="3" borderId="0" xfId="0" applyFont="1" applyFill="1" applyAlignment="1">
      <alignment horizontal="center" vertical="top" wrapText="1"/>
    </xf>
    <xf numFmtId="0" fontId="2" fillId="3" borderId="0" xfId="0" applyFont="1" applyFill="1" applyAlignment="1">
      <alignment horizontal="center" vertical="center" wrapText="1"/>
    </xf>
    <xf numFmtId="0" fontId="34" fillId="3" borderId="2"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3" fillId="0" borderId="0" xfId="0" applyFont="1" applyFill="1" applyAlignment="1">
      <alignment horizontal="center" vertical="center" wrapText="1"/>
    </xf>
    <xf numFmtId="0" fontId="7" fillId="0" borderId="0" xfId="0" applyFont="1" applyFill="1" applyAlignment="1">
      <alignment horizontal="center" vertical="center" wrapText="1"/>
    </xf>
    <xf numFmtId="0" fontId="3" fillId="0" borderId="0" xfId="0" applyFont="1" applyFill="1" applyBorder="1" applyAlignment="1">
      <alignment horizontal="center"/>
    </xf>
    <xf numFmtId="0" fontId="2" fillId="0" borderId="1" xfId="0" applyFont="1" applyFill="1" applyBorder="1" applyAlignment="1">
      <alignment horizontal="center" vertical="center" wrapText="1"/>
    </xf>
    <xf numFmtId="0" fontId="2" fillId="0" borderId="1" xfId="0" applyFont="1" applyFill="1" applyBorder="1" applyAlignment="1">
      <alignment horizontal="center"/>
    </xf>
    <xf numFmtId="0" fontId="36" fillId="3" borderId="5" xfId="0" applyFont="1" applyFill="1" applyBorder="1" applyAlignment="1">
      <alignment horizontal="center" vertical="center" wrapText="1"/>
    </xf>
    <xf numFmtId="0" fontId="36" fillId="3" borderId="4" xfId="0" applyFont="1" applyFill="1" applyBorder="1" applyAlignment="1">
      <alignment horizontal="center" vertical="center" wrapText="1"/>
    </xf>
    <xf numFmtId="0" fontId="36" fillId="3" borderId="7" xfId="0" applyFont="1" applyFill="1" applyBorder="1" applyAlignment="1">
      <alignment horizontal="center" vertical="center" wrapText="1"/>
    </xf>
    <xf numFmtId="49" fontId="41" fillId="3" borderId="5" xfId="0" applyNumberFormat="1" applyFont="1" applyFill="1" applyBorder="1" applyAlignment="1">
      <alignment horizontal="center" vertical="center" wrapText="1"/>
    </xf>
    <xf numFmtId="49" fontId="41" fillId="3" borderId="4" xfId="0" applyNumberFormat="1" applyFont="1" applyFill="1" applyBorder="1" applyAlignment="1">
      <alignment horizontal="center" vertical="center" wrapText="1"/>
    </xf>
    <xf numFmtId="49" fontId="41" fillId="3" borderId="7" xfId="0" applyNumberFormat="1" applyFont="1" applyFill="1" applyBorder="1" applyAlignment="1">
      <alignment horizontal="center" vertical="center" wrapText="1"/>
    </xf>
    <xf numFmtId="0" fontId="32" fillId="3" borderId="1" xfId="0" applyFont="1" applyFill="1" applyBorder="1" applyAlignment="1">
      <alignment horizontal="center" vertical="center"/>
    </xf>
    <xf numFmtId="0" fontId="41" fillId="3" borderId="1" xfId="0" applyFont="1" applyFill="1" applyBorder="1" applyAlignment="1">
      <alignment horizontal="center" vertical="center" wrapText="1"/>
    </xf>
    <xf numFmtId="0" fontId="3" fillId="3" borderId="0" xfId="0" applyFont="1" applyFill="1" applyAlignment="1">
      <alignment horizontal="center" vertical="center" wrapText="1"/>
    </xf>
    <xf numFmtId="0" fontId="41" fillId="3" borderId="1" xfId="0" applyFont="1" applyFill="1" applyBorder="1" applyAlignment="1">
      <alignment horizontal="center" vertical="top" wrapText="1"/>
    </xf>
    <xf numFmtId="0" fontId="3" fillId="3" borderId="0" xfId="0" applyFont="1" applyFill="1" applyBorder="1" applyAlignment="1">
      <alignment horizontal="center"/>
    </xf>
    <xf numFmtId="0" fontId="37" fillId="3" borderId="0" xfId="0" applyFont="1" applyFill="1" applyAlignment="1">
      <alignment horizontal="center" vertical="center" wrapText="1"/>
    </xf>
    <xf numFmtId="0" fontId="41" fillId="3" borderId="5" xfId="0" applyFont="1" applyFill="1" applyBorder="1" applyAlignment="1">
      <alignment horizontal="center" wrapText="1"/>
    </xf>
    <xf numFmtId="0" fontId="41" fillId="3" borderId="4" xfId="0" applyFont="1" applyFill="1" applyBorder="1" applyAlignment="1">
      <alignment horizontal="center" wrapText="1"/>
    </xf>
    <xf numFmtId="0" fontId="41" fillId="3" borderId="10" xfId="0" applyFont="1" applyFill="1" applyBorder="1" applyAlignment="1">
      <alignment horizontal="center" wrapText="1"/>
    </xf>
    <xf numFmtId="0" fontId="41" fillId="3" borderId="2" xfId="0" applyFont="1" applyFill="1" applyBorder="1" applyAlignment="1">
      <alignment horizontal="center" vertical="center" wrapText="1"/>
    </xf>
    <xf numFmtId="0" fontId="0" fillId="3" borderId="3" xfId="0" applyFont="1" applyFill="1" applyBorder="1" applyAlignment="1">
      <alignment horizontal="center" wrapText="1"/>
    </xf>
    <xf numFmtId="0" fontId="41" fillId="3" borderId="6" xfId="0" applyFont="1" applyFill="1" applyBorder="1" applyAlignment="1">
      <alignment horizontal="center" vertical="center" wrapText="1"/>
    </xf>
    <xf numFmtId="0" fontId="41" fillId="3" borderId="3"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0" xfId="0" applyFont="1" applyFill="1" applyAlignment="1">
      <alignment horizontal="center" vertical="center" wrapText="1"/>
    </xf>
    <xf numFmtId="0" fontId="32" fillId="3" borderId="11" xfId="0" applyFont="1" applyFill="1" applyBorder="1" applyAlignment="1">
      <alignment horizontal="center" vertical="center"/>
    </xf>
    <xf numFmtId="0" fontId="32" fillId="3" borderId="0" xfId="0" applyFont="1" applyFill="1" applyBorder="1" applyAlignment="1">
      <alignment horizontal="center" vertical="center"/>
    </xf>
    <xf numFmtId="0" fontId="32" fillId="3" borderId="12" xfId="0" applyFont="1" applyFill="1" applyBorder="1" applyAlignment="1">
      <alignment horizontal="center" vertical="center"/>
    </xf>
    <xf numFmtId="0" fontId="32" fillId="3" borderId="13" xfId="0" applyFont="1" applyFill="1" applyBorder="1" applyAlignment="1">
      <alignment horizontal="center" vertical="center"/>
    </xf>
    <xf numFmtId="0" fontId="41" fillId="3" borderId="1" xfId="0" applyFont="1" applyFill="1" applyBorder="1" applyAlignment="1">
      <alignment horizontal="center" vertical="center"/>
    </xf>
    <xf numFmtId="0" fontId="32" fillId="3" borderId="1" xfId="0" applyFont="1" applyFill="1" applyBorder="1" applyAlignment="1">
      <alignment horizontal="center" vertical="center" wrapText="1"/>
    </xf>
    <xf numFmtId="0" fontId="32" fillId="3" borderId="4" xfId="0" applyFont="1" applyFill="1" applyBorder="1" applyAlignment="1">
      <alignment horizontal="center" vertical="center"/>
    </xf>
    <xf numFmtId="0" fontId="32" fillId="3" borderId="9" xfId="0" applyFont="1" applyFill="1" applyBorder="1" applyAlignment="1">
      <alignment horizontal="center" vertical="center"/>
    </xf>
    <xf numFmtId="0" fontId="32" fillId="3" borderId="7" xfId="0" applyFont="1" applyFill="1" applyBorder="1" applyAlignment="1">
      <alignment horizontal="center" vertical="center"/>
    </xf>
    <xf numFmtId="49" fontId="41" fillId="3" borderId="1" xfId="0" applyNumberFormat="1" applyFont="1" applyFill="1" applyBorder="1" applyAlignment="1">
      <alignment horizontal="center"/>
    </xf>
    <xf numFmtId="0" fontId="41" fillId="3" borderId="5" xfId="0" applyFont="1" applyFill="1" applyBorder="1" applyAlignment="1">
      <alignment horizontal="center" vertical="center"/>
    </xf>
    <xf numFmtId="0" fontId="41" fillId="3" borderId="4" xfId="0" applyFont="1" applyFill="1" applyBorder="1" applyAlignment="1">
      <alignment horizontal="center" vertical="center"/>
    </xf>
    <xf numFmtId="0" fontId="41" fillId="3" borderId="7" xfId="0" applyFont="1" applyFill="1" applyBorder="1" applyAlignment="1">
      <alignment horizontal="center" vertical="center"/>
    </xf>
    <xf numFmtId="0" fontId="41" fillId="3" borderId="9" xfId="0" applyFont="1" applyFill="1" applyBorder="1" applyAlignment="1">
      <alignment horizontal="center" vertical="center"/>
    </xf>
    <xf numFmtId="0" fontId="41" fillId="3" borderId="5" xfId="0" applyFont="1" applyFill="1" applyBorder="1" applyAlignment="1">
      <alignment horizontal="center" vertical="center" wrapText="1"/>
    </xf>
    <xf numFmtId="0" fontId="41" fillId="3" borderId="4" xfId="0" applyFont="1" applyFill="1" applyBorder="1" applyAlignment="1">
      <alignment horizontal="center" vertical="center" wrapText="1"/>
    </xf>
    <xf numFmtId="0" fontId="41" fillId="3" borderId="7" xfId="0" applyFont="1" applyFill="1" applyBorder="1" applyAlignment="1">
      <alignment horizontal="center" vertical="center" wrapText="1"/>
    </xf>
    <xf numFmtId="0" fontId="43" fillId="3" borderId="2" xfId="2" applyFont="1" applyFill="1" applyBorder="1" applyAlignment="1">
      <alignment horizontal="left" vertical="center" wrapText="1"/>
    </xf>
    <xf numFmtId="0" fontId="43" fillId="3" borderId="6" xfId="2" applyFont="1" applyFill="1" applyBorder="1" applyAlignment="1">
      <alignment horizontal="left" vertical="center" wrapText="1"/>
    </xf>
    <xf numFmtId="0" fontId="43" fillId="3" borderId="3" xfId="2" applyFont="1" applyFill="1" applyBorder="1" applyAlignment="1">
      <alignment horizontal="left" vertical="center" wrapText="1"/>
    </xf>
    <xf numFmtId="0" fontId="43" fillId="3" borderId="2" xfId="2" applyFont="1" applyFill="1" applyBorder="1" applyAlignment="1">
      <alignment horizontal="center" vertical="center"/>
    </xf>
    <xf numFmtId="0" fontId="43" fillId="3" borderId="6" xfId="2" applyFont="1" applyFill="1" applyBorder="1" applyAlignment="1">
      <alignment horizontal="center" vertical="center"/>
    </xf>
    <xf numFmtId="0" fontId="43" fillId="3" borderId="3" xfId="2" applyFont="1" applyFill="1" applyBorder="1" applyAlignment="1">
      <alignment horizontal="center" vertical="center"/>
    </xf>
    <xf numFmtId="0" fontId="43" fillId="3" borderId="2" xfId="2" applyFont="1" applyFill="1" applyBorder="1" applyAlignment="1">
      <alignment horizontal="center" vertical="center" wrapText="1"/>
    </xf>
    <xf numFmtId="0" fontId="43" fillId="3" borderId="6" xfId="2" applyFont="1" applyFill="1" applyBorder="1" applyAlignment="1">
      <alignment horizontal="center" vertical="center" wrapText="1"/>
    </xf>
    <xf numFmtId="0" fontId="43" fillId="3" borderId="3" xfId="2" applyFont="1" applyFill="1" applyBorder="1" applyAlignment="1">
      <alignment horizontal="center" vertical="center" wrapText="1"/>
    </xf>
    <xf numFmtId="0" fontId="43" fillId="3" borderId="1" xfId="2" applyFont="1" applyFill="1" applyBorder="1" applyAlignment="1">
      <alignment horizontal="left" vertical="center" wrapText="1"/>
    </xf>
    <xf numFmtId="0" fontId="43" fillId="3" borderId="1" xfId="2" applyFont="1" applyFill="1" applyBorder="1" applyAlignment="1">
      <alignment horizontal="center" vertical="center"/>
    </xf>
    <xf numFmtId="0" fontId="42" fillId="3" borderId="2" xfId="2" applyFont="1" applyFill="1" applyBorder="1" applyAlignment="1">
      <alignment horizontal="center" vertical="center" wrapText="1"/>
    </xf>
    <xf numFmtId="0" fontId="42" fillId="3" borderId="3" xfId="2" applyFont="1" applyFill="1" applyBorder="1" applyAlignment="1">
      <alignment horizontal="center" vertical="center" wrapText="1"/>
    </xf>
    <xf numFmtId="14" fontId="42" fillId="3" borderId="2" xfId="2" applyNumberFormat="1" applyFont="1" applyFill="1" applyBorder="1" applyAlignment="1">
      <alignment horizontal="center" vertical="center" wrapText="1"/>
    </xf>
    <xf numFmtId="14" fontId="42" fillId="3" borderId="3" xfId="2" applyNumberFormat="1" applyFont="1" applyFill="1" applyBorder="1" applyAlignment="1">
      <alignment horizontal="center" vertical="center" wrapText="1"/>
    </xf>
    <xf numFmtId="14" fontId="43" fillId="3" borderId="2" xfId="2" applyNumberFormat="1" applyFont="1" applyFill="1" applyBorder="1" applyAlignment="1">
      <alignment horizontal="center" vertical="center" wrapText="1"/>
    </xf>
    <xf numFmtId="14" fontId="43" fillId="3" borderId="3" xfId="2" applyNumberFormat="1" applyFont="1" applyFill="1" applyBorder="1" applyAlignment="1">
      <alignment horizontal="center" vertical="center" wrapText="1"/>
    </xf>
    <xf numFmtId="0" fontId="44" fillId="3" borderId="5" xfId="2" applyFont="1" applyFill="1" applyBorder="1" applyAlignment="1">
      <alignment horizontal="center" vertical="center"/>
    </xf>
    <xf numFmtId="0" fontId="44" fillId="3" borderId="4" xfId="2" applyFont="1" applyFill="1" applyBorder="1" applyAlignment="1">
      <alignment horizontal="center" vertical="center"/>
    </xf>
    <xf numFmtId="0" fontId="44" fillId="3" borderId="7" xfId="2" applyFont="1" applyFill="1" applyBorder="1" applyAlignment="1">
      <alignment horizontal="center" vertical="center"/>
    </xf>
    <xf numFmtId="49" fontId="44" fillId="3" borderId="5" xfId="2" applyNumberFormat="1" applyFont="1" applyFill="1" applyBorder="1" applyAlignment="1">
      <alignment horizontal="center" vertical="center" wrapText="1"/>
    </xf>
    <xf numFmtId="49" fontId="44" fillId="3" borderId="4" xfId="2" applyNumberFormat="1" applyFont="1" applyFill="1" applyBorder="1" applyAlignment="1">
      <alignment horizontal="center" vertical="center" wrapText="1"/>
    </xf>
    <xf numFmtId="49" fontId="44" fillId="3" borderId="7" xfId="2" applyNumberFormat="1" applyFont="1" applyFill="1" applyBorder="1" applyAlignment="1">
      <alignment horizontal="center" vertical="center" wrapText="1"/>
    </xf>
    <xf numFmtId="0" fontId="42" fillId="3" borderId="2" xfId="2" applyFont="1" applyFill="1" applyBorder="1" applyAlignment="1">
      <alignment horizontal="left" vertical="center" wrapText="1"/>
    </xf>
    <xf numFmtId="0" fontId="42" fillId="3" borderId="6" xfId="2" applyFont="1" applyFill="1" applyBorder="1" applyAlignment="1">
      <alignment horizontal="left" vertical="center" wrapText="1"/>
    </xf>
    <xf numFmtId="0" fontId="42" fillId="3" borderId="3" xfId="2" applyFont="1" applyFill="1" applyBorder="1" applyAlignment="1">
      <alignment horizontal="left" vertical="center" wrapText="1"/>
    </xf>
    <xf numFmtId="14" fontId="42" fillId="3" borderId="6" xfId="2" applyNumberFormat="1" applyFont="1" applyFill="1" applyBorder="1" applyAlignment="1">
      <alignment horizontal="center" vertical="center" wrapText="1"/>
    </xf>
    <xf numFmtId="14" fontId="43" fillId="3" borderId="6" xfId="2" applyNumberFormat="1" applyFont="1" applyFill="1" applyBorder="1" applyAlignment="1">
      <alignment horizontal="center" vertical="center" wrapText="1"/>
    </xf>
    <xf numFmtId="49" fontId="42" fillId="3" borderId="6" xfId="2" applyNumberFormat="1" applyFont="1" applyFill="1" applyBorder="1" applyAlignment="1">
      <alignment horizontal="center" vertical="center" wrapText="1"/>
    </xf>
    <xf numFmtId="49" fontId="42" fillId="3" borderId="3" xfId="2" applyNumberFormat="1" applyFont="1" applyFill="1" applyBorder="1" applyAlignment="1">
      <alignment horizontal="center" vertical="center" wrapText="1"/>
    </xf>
    <xf numFmtId="0" fontId="44" fillId="3" borderId="0" xfId="2" applyFont="1" applyFill="1" applyAlignment="1">
      <alignment horizontal="center" vertical="center"/>
    </xf>
    <xf numFmtId="0" fontId="44" fillId="3" borderId="12" xfId="2" applyFont="1" applyFill="1" applyBorder="1" applyAlignment="1">
      <alignment horizontal="center" vertical="center"/>
    </xf>
    <xf numFmtId="0" fontId="42" fillId="3" borderId="1" xfId="2" applyFont="1" applyFill="1" applyBorder="1" applyAlignment="1">
      <alignment horizontal="center" vertical="center" wrapText="1"/>
    </xf>
    <xf numFmtId="0" fontId="42" fillId="3" borderId="7" xfId="2" applyFont="1" applyFill="1" applyBorder="1" applyAlignment="1">
      <alignment horizontal="center" vertical="center" wrapText="1"/>
    </xf>
    <xf numFmtId="0" fontId="42" fillId="3" borderId="5" xfId="2" applyFont="1" applyFill="1" applyBorder="1" applyAlignment="1">
      <alignment horizontal="center" vertical="center" wrapText="1"/>
    </xf>
    <xf numFmtId="0" fontId="42" fillId="3" borderId="6" xfId="2" applyFont="1" applyFill="1" applyBorder="1" applyAlignment="1">
      <alignment horizontal="center" vertical="center" wrapText="1"/>
    </xf>
    <xf numFmtId="49" fontId="43" fillId="3" borderId="6" xfId="2" applyNumberFormat="1" applyFont="1" applyFill="1" applyBorder="1" applyAlignment="1">
      <alignment horizontal="center" vertical="center" wrapText="1"/>
    </xf>
    <xf numFmtId="49" fontId="43" fillId="3" borderId="3" xfId="2" applyNumberFormat="1" applyFont="1" applyFill="1" applyBorder="1" applyAlignment="1">
      <alignment horizontal="center" vertical="center" wrapText="1"/>
    </xf>
    <xf numFmtId="49" fontId="43" fillId="3" borderId="2" xfId="2" applyNumberFormat="1" applyFont="1" applyFill="1" applyBorder="1" applyAlignment="1">
      <alignment horizontal="center" vertical="center" wrapText="1"/>
    </xf>
    <xf numFmtId="14" fontId="42" fillId="3" borderId="1" xfId="2" applyNumberFormat="1" applyFont="1" applyFill="1" applyBorder="1" applyAlignment="1">
      <alignment horizontal="center" vertical="center" wrapText="1"/>
    </xf>
    <xf numFmtId="0" fontId="42" fillId="3" borderId="1" xfId="2" applyFont="1" applyFill="1" applyBorder="1" applyAlignment="1">
      <alignment horizontal="left" vertical="center" wrapText="1"/>
    </xf>
    <xf numFmtId="14" fontId="42" fillId="3" borderId="1" xfId="2" applyNumberFormat="1" applyFont="1" applyFill="1" applyBorder="1" applyAlignment="1">
      <alignment horizontal="center" vertical="center"/>
    </xf>
    <xf numFmtId="14" fontId="43" fillId="3" borderId="1" xfId="2" applyNumberFormat="1" applyFont="1" applyFill="1" applyBorder="1" applyAlignment="1">
      <alignment horizontal="center" vertical="center" wrapText="1"/>
    </xf>
    <xf numFmtId="0" fontId="46" fillId="3" borderId="2" xfId="2" applyFont="1" applyFill="1" applyBorder="1" applyAlignment="1">
      <alignment horizontal="left" vertical="center" wrapText="1"/>
    </xf>
    <xf numFmtId="0" fontId="46" fillId="3" borderId="3" xfId="2" applyFont="1" applyFill="1" applyBorder="1" applyAlignment="1">
      <alignment horizontal="left" vertical="center" wrapText="1"/>
    </xf>
    <xf numFmtId="0" fontId="46" fillId="3" borderId="8" xfId="2" applyFont="1" applyFill="1" applyBorder="1" applyAlignment="1">
      <alignment horizontal="center" vertical="center"/>
    </xf>
    <xf numFmtId="0" fontId="46" fillId="3" borderId="9" xfId="2" applyFont="1" applyFill="1" applyBorder="1" applyAlignment="1">
      <alignment horizontal="center" vertical="center"/>
    </xf>
    <xf numFmtId="0" fontId="46" fillId="3" borderId="10" xfId="2" applyFont="1" applyFill="1" applyBorder="1" applyAlignment="1">
      <alignment horizontal="center" vertical="center"/>
    </xf>
    <xf numFmtId="0" fontId="46" fillId="3" borderId="2" xfId="2" applyFont="1" applyFill="1" applyBorder="1" applyAlignment="1">
      <alignment horizontal="center" vertical="center"/>
    </xf>
    <xf numFmtId="0" fontId="46" fillId="3" borderId="6" xfId="2" applyFont="1" applyFill="1" applyBorder="1" applyAlignment="1">
      <alignment horizontal="center" vertical="center"/>
    </xf>
    <xf numFmtId="0" fontId="46" fillId="3" borderId="3" xfId="2" applyFont="1" applyFill="1" applyBorder="1" applyAlignment="1">
      <alignment horizontal="center" vertical="center"/>
    </xf>
    <xf numFmtId="49" fontId="46" fillId="3" borderId="5" xfId="2" applyNumberFormat="1" applyFont="1" applyFill="1" applyBorder="1" applyAlignment="1">
      <alignment horizontal="center" vertical="center" wrapText="1"/>
    </xf>
    <xf numFmtId="49" fontId="46" fillId="3" borderId="4" xfId="2" applyNumberFormat="1" applyFont="1" applyFill="1" applyBorder="1" applyAlignment="1">
      <alignment horizontal="center" vertical="center" wrapText="1"/>
    </xf>
    <xf numFmtId="49" fontId="46" fillId="3" borderId="7" xfId="2" applyNumberFormat="1" applyFont="1" applyFill="1" applyBorder="1" applyAlignment="1">
      <alignment horizontal="center" vertical="center" wrapText="1"/>
    </xf>
    <xf numFmtId="0" fontId="46" fillId="3" borderId="6" xfId="2" applyFont="1" applyFill="1" applyBorder="1" applyAlignment="1">
      <alignment horizontal="left" vertical="center" wrapText="1"/>
    </xf>
    <xf numFmtId="0" fontId="42" fillId="3" borderId="2" xfId="0" applyFont="1" applyFill="1" applyBorder="1" applyAlignment="1">
      <alignment horizontal="left" vertical="center" wrapText="1"/>
    </xf>
    <xf numFmtId="0" fontId="42" fillId="3" borderId="3" xfId="0" applyFont="1" applyFill="1" applyBorder="1" applyAlignment="1">
      <alignment horizontal="left" vertical="center" wrapText="1"/>
    </xf>
    <xf numFmtId="0" fontId="34" fillId="3" borderId="2" xfId="0" applyFont="1" applyFill="1" applyBorder="1" applyAlignment="1">
      <alignment horizontal="center" vertical="center" wrapText="1"/>
    </xf>
    <xf numFmtId="0" fontId="34" fillId="3" borderId="3" xfId="0" applyFont="1" applyFill="1" applyBorder="1" applyAlignment="1">
      <alignment horizontal="center" vertical="center" wrapText="1"/>
    </xf>
    <xf numFmtId="164" fontId="37" fillId="3" borderId="2" xfId="0" applyNumberFormat="1" applyFont="1" applyFill="1" applyBorder="1" applyAlignment="1">
      <alignment horizontal="center" vertical="center" wrapText="1"/>
    </xf>
    <xf numFmtId="164" fontId="37" fillId="3" borderId="6" xfId="0" applyNumberFormat="1" applyFont="1" applyFill="1" applyBorder="1" applyAlignment="1">
      <alignment horizontal="center" vertical="center" wrapText="1"/>
    </xf>
    <xf numFmtId="164" fontId="37" fillId="3" borderId="1" xfId="0" applyNumberFormat="1" applyFont="1" applyFill="1" applyBorder="1" applyAlignment="1">
      <alignment horizontal="center" vertical="center" wrapText="1"/>
    </xf>
    <xf numFmtId="164" fontId="34" fillId="3" borderId="2" xfId="0" applyNumberFormat="1" applyFont="1" applyFill="1" applyBorder="1" applyAlignment="1">
      <alignment horizontal="center" vertical="top" wrapText="1"/>
    </xf>
    <xf numFmtId="164" fontId="34" fillId="3" borderId="6" xfId="0" applyNumberFormat="1" applyFont="1" applyFill="1" applyBorder="1" applyAlignment="1">
      <alignment horizontal="center" vertical="top" wrapText="1"/>
    </xf>
    <xf numFmtId="164" fontId="34" fillId="3" borderId="1" xfId="0" applyNumberFormat="1" applyFont="1" applyFill="1" applyBorder="1" applyAlignment="1">
      <alignment horizontal="left" vertical="top" wrapText="1"/>
    </xf>
    <xf numFmtId="164" fontId="34" fillId="3" borderId="2" xfId="0" applyNumberFormat="1" applyFont="1" applyFill="1" applyBorder="1" applyAlignment="1">
      <alignment horizontal="left" vertical="top" wrapText="1"/>
    </xf>
    <xf numFmtId="164" fontId="34" fillId="3" borderId="6" xfId="0" applyNumberFormat="1" applyFont="1" applyFill="1" applyBorder="1" applyAlignment="1">
      <alignment horizontal="left" vertical="top" wrapText="1"/>
    </xf>
    <xf numFmtId="164" fontId="34" fillId="3" borderId="1" xfId="0" applyNumberFormat="1" applyFont="1" applyFill="1" applyBorder="1" applyAlignment="1">
      <alignment horizontal="center" vertical="top" wrapText="1"/>
    </xf>
    <xf numFmtId="164" fontId="34" fillId="3" borderId="3" xfId="0" applyNumberFormat="1" applyFont="1" applyFill="1" applyBorder="1" applyAlignment="1">
      <alignment horizontal="center" vertical="top" wrapText="1"/>
    </xf>
    <xf numFmtId="164" fontId="34" fillId="3" borderId="3" xfId="0" applyNumberFormat="1" applyFont="1" applyFill="1" applyBorder="1" applyAlignment="1">
      <alignment horizontal="left" vertical="top" wrapText="1"/>
    </xf>
    <xf numFmtId="0" fontId="19" fillId="0" borderId="1" xfId="0" applyFont="1" applyBorder="1" applyAlignment="1">
      <alignment horizontal="center" vertical="center" wrapText="1"/>
    </xf>
    <xf numFmtId="0" fontId="19" fillId="0" borderId="2" xfId="0" applyFont="1" applyBorder="1" applyAlignment="1">
      <alignment horizontal="left" vertical="center" wrapText="1"/>
    </xf>
    <xf numFmtId="0" fontId="19" fillId="0" borderId="6" xfId="0" applyFont="1" applyBorder="1" applyAlignment="1">
      <alignment horizontal="left" vertical="center" wrapText="1"/>
    </xf>
    <xf numFmtId="0" fontId="19" fillId="0" borderId="3" xfId="0" applyFont="1" applyBorder="1" applyAlignment="1">
      <alignment horizontal="left" vertical="center" wrapText="1"/>
    </xf>
    <xf numFmtId="0" fontId="19" fillId="0" borderId="2"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0" xfId="0" applyFont="1" applyAlignment="1">
      <alignment horizontal="right" vertical="center"/>
    </xf>
    <xf numFmtId="0" fontId="19" fillId="0" borderId="0" xfId="0" applyFont="1" applyAlignment="1">
      <alignment horizontal="center" vertical="center"/>
    </xf>
    <xf numFmtId="0" fontId="4" fillId="3" borderId="1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7" fillId="3" borderId="0" xfId="0" applyFont="1" applyFill="1" applyAlignment="1">
      <alignment horizontal="center" wrapText="1"/>
    </xf>
    <xf numFmtId="0" fontId="4" fillId="0" borderId="5"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3" fillId="0" borderId="0" xfId="0" applyFont="1" applyFill="1" applyAlignment="1">
      <alignment horizontal="center" vertical="center"/>
    </xf>
    <xf numFmtId="0" fontId="6" fillId="0" borderId="0" xfId="0" applyFont="1" applyAlignment="1">
      <alignment horizontal="center" vertical="top" wrapText="1"/>
    </xf>
    <xf numFmtId="0" fontId="2" fillId="0" borderId="0" xfId="0" applyFont="1" applyAlignment="1">
      <alignment horizontal="left" vertical="top" wrapText="1"/>
    </xf>
    <xf numFmtId="0" fontId="18" fillId="0" borderId="0" xfId="0" applyFont="1" applyAlignment="1">
      <alignment horizontal="center" vertical="center" wrapText="1"/>
    </xf>
    <xf numFmtId="4" fontId="20" fillId="0" borderId="1" xfId="0" applyNumberFormat="1" applyFont="1" applyBorder="1" applyAlignment="1">
      <alignment horizontal="center" vertical="center" wrapText="1"/>
    </xf>
    <xf numFmtId="0" fontId="20" fillId="0" borderId="1" xfId="0" applyFont="1" applyBorder="1" applyAlignment="1">
      <alignment horizontal="center"/>
    </xf>
    <xf numFmtId="0" fontId="20" fillId="0" borderId="0" xfId="0" applyFont="1" applyAlignment="1">
      <alignment horizontal="center"/>
    </xf>
    <xf numFmtId="4" fontId="2" fillId="0" borderId="1" xfId="0" applyNumberFormat="1" applyFont="1" applyBorder="1" applyAlignment="1">
      <alignment horizontal="center" vertical="center" wrapText="1"/>
    </xf>
    <xf numFmtId="4" fontId="2" fillId="3" borderId="2" xfId="0" applyNumberFormat="1" applyFont="1" applyFill="1" applyBorder="1" applyAlignment="1">
      <alignment horizontal="center" vertical="center" wrapText="1"/>
    </xf>
    <xf numFmtId="4" fontId="2" fillId="3" borderId="3" xfId="0" applyNumberFormat="1" applyFont="1" applyFill="1" applyBorder="1" applyAlignment="1">
      <alignment horizontal="center" vertical="center" wrapText="1"/>
    </xf>
    <xf numFmtId="0" fontId="2" fillId="3" borderId="0" xfId="0" applyFont="1" applyFill="1" applyAlignment="1">
      <alignment horizontal="left" vertical="top" wrapText="1"/>
    </xf>
    <xf numFmtId="0" fontId="1" fillId="5" borderId="1" xfId="0" applyFont="1" applyFill="1" applyBorder="1" applyAlignment="1">
      <alignment horizontal="center" vertical="center" wrapText="1"/>
    </xf>
    <xf numFmtId="4" fontId="2" fillId="3" borderId="1" xfId="0" applyNumberFormat="1" applyFont="1" applyFill="1" applyBorder="1" applyAlignment="1">
      <alignment horizontal="center" vertical="center" wrapText="1"/>
    </xf>
    <xf numFmtId="0" fontId="2" fillId="3" borderId="1" xfId="0" applyFont="1" applyFill="1" applyBorder="1" applyAlignment="1">
      <alignment horizontal="center"/>
    </xf>
    <xf numFmtId="4" fontId="2" fillId="7" borderId="1" xfId="0" applyNumberFormat="1" applyFont="1" applyFill="1" applyBorder="1" applyAlignment="1">
      <alignment horizontal="center" vertical="center" wrapText="1"/>
    </xf>
    <xf numFmtId="4" fontId="1" fillId="3" borderId="1" xfId="0" applyNumberFormat="1" applyFont="1" applyFill="1" applyBorder="1" applyAlignment="1">
      <alignment horizontal="center" vertical="center" wrapText="1"/>
    </xf>
    <xf numFmtId="0" fontId="32" fillId="0" borderId="12" xfId="0" applyFont="1" applyBorder="1" applyAlignment="1">
      <alignment horizontal="center"/>
    </xf>
    <xf numFmtId="4" fontId="32" fillId="0" borderId="1" xfId="0" applyNumberFormat="1" applyFont="1" applyBorder="1" applyAlignment="1">
      <alignment horizontal="center"/>
    </xf>
    <xf numFmtId="0" fontId="32" fillId="0" borderId="1" xfId="0" applyFont="1" applyBorder="1" applyAlignment="1">
      <alignment horizontal="center"/>
    </xf>
    <xf numFmtId="0" fontId="20" fillId="0" borderId="2" xfId="0" applyFont="1" applyBorder="1" applyAlignment="1">
      <alignment horizontal="center"/>
    </xf>
    <xf numFmtId="0" fontId="20" fillId="0" borderId="6" xfId="0" applyFont="1" applyBorder="1" applyAlignment="1">
      <alignment horizontal="center"/>
    </xf>
    <xf numFmtId="0" fontId="20" fillId="0" borderId="3" xfId="0" applyFont="1" applyBorder="1" applyAlignment="1">
      <alignment horizontal="center"/>
    </xf>
    <xf numFmtId="0" fontId="20" fillId="0" borderId="2" xfId="0" applyFont="1" applyBorder="1" applyAlignment="1">
      <alignment horizontal="center" wrapText="1"/>
    </xf>
    <xf numFmtId="0" fontId="20" fillId="0" borderId="6" xfId="0" applyFont="1" applyBorder="1" applyAlignment="1">
      <alignment horizontal="center" wrapText="1"/>
    </xf>
    <xf numFmtId="0" fontId="20" fillId="0" borderId="3" xfId="0" applyFont="1" applyBorder="1" applyAlignment="1">
      <alignment horizontal="center" wrapText="1"/>
    </xf>
    <xf numFmtId="0" fontId="20" fillId="0" borderId="8" xfId="0" applyFont="1" applyBorder="1" applyAlignment="1">
      <alignment horizontal="center" wrapText="1"/>
    </xf>
    <xf numFmtId="0" fontId="20" fillId="0" borderId="9" xfId="0" applyFont="1" applyBorder="1" applyAlignment="1">
      <alignment horizontal="center" wrapText="1"/>
    </xf>
    <xf numFmtId="0" fontId="20" fillId="0" borderId="10" xfId="0" applyFont="1" applyBorder="1" applyAlignment="1">
      <alignment horizontal="center" wrapText="1"/>
    </xf>
    <xf numFmtId="0" fontId="20" fillId="0" borderId="11" xfId="0" applyFont="1" applyBorder="1" applyAlignment="1">
      <alignment horizontal="center" wrapText="1"/>
    </xf>
    <xf numFmtId="0" fontId="20" fillId="0" borderId="12" xfId="0" applyFont="1" applyBorder="1" applyAlignment="1">
      <alignment horizontal="center" wrapText="1"/>
    </xf>
    <xf numFmtId="0" fontId="20" fillId="0" borderId="13" xfId="0" applyFont="1" applyBorder="1" applyAlignment="1">
      <alignment horizontal="center" wrapText="1"/>
    </xf>
    <xf numFmtId="0" fontId="20" fillId="0" borderId="5" xfId="0" applyFont="1" applyBorder="1" applyAlignment="1">
      <alignment horizontal="center" wrapText="1"/>
    </xf>
    <xf numFmtId="0" fontId="20" fillId="0" borderId="7" xfId="0" applyFont="1" applyBorder="1" applyAlignment="1">
      <alignment horizontal="center" wrapText="1"/>
    </xf>
    <xf numFmtId="0" fontId="20" fillId="3" borderId="1" xfId="0" applyFont="1" applyFill="1" applyBorder="1" applyAlignment="1">
      <alignment horizontal="center"/>
    </xf>
    <xf numFmtId="0" fontId="0" fillId="3" borderId="1" xfId="0" applyFill="1" applyBorder="1" applyAlignment="1">
      <alignment horizontal="center"/>
    </xf>
    <xf numFmtId="0" fontId="20" fillId="3" borderId="2" xfId="0" applyFont="1" applyFill="1" applyBorder="1" applyAlignment="1">
      <alignment horizontal="center" vertical="top" wrapText="1"/>
    </xf>
    <xf numFmtId="0" fontId="20" fillId="3" borderId="3" xfId="0" applyFont="1" applyFill="1" applyBorder="1" applyAlignment="1">
      <alignment horizontal="center" vertical="top" wrapText="1"/>
    </xf>
    <xf numFmtId="0" fontId="20" fillId="3" borderId="6" xfId="0" applyFont="1" applyFill="1" applyBorder="1" applyAlignment="1">
      <alignment horizontal="center" vertical="top" wrapText="1"/>
    </xf>
    <xf numFmtId="0" fontId="20" fillId="3" borderId="2" xfId="0" applyFont="1" applyFill="1" applyBorder="1" applyAlignment="1">
      <alignment horizontal="center" wrapText="1"/>
    </xf>
    <xf numFmtId="0" fontId="20" fillId="3" borderId="6" xfId="0" applyFont="1" applyFill="1" applyBorder="1" applyAlignment="1">
      <alignment horizontal="center" wrapText="1"/>
    </xf>
    <xf numFmtId="0" fontId="20" fillId="3" borderId="3" xfId="0" applyFont="1" applyFill="1" applyBorder="1" applyAlignment="1">
      <alignment horizontal="center" wrapText="1"/>
    </xf>
    <xf numFmtId="0" fontId="0" fillId="0" borderId="0" xfId="0" applyAlignment="1">
      <alignment horizontal="center" vertical="top" wrapText="1"/>
    </xf>
    <xf numFmtId="0" fontId="0" fillId="0" borderId="0" xfId="0" applyAlignment="1">
      <alignment horizontal="center" vertical="top"/>
    </xf>
  </cellXfs>
  <cellStyles count="7">
    <cellStyle name="ex63" xfId="4"/>
    <cellStyle name="Обычный" xfId="0" builtinId="0"/>
    <cellStyle name="Обычный 2" xfId="1"/>
    <cellStyle name="Обычный 2 2" xfId="2"/>
    <cellStyle name="Обычный 3" xfId="3"/>
    <cellStyle name="Обычный 3 2" xfId="6"/>
    <cellStyle name="Финансовый" xfId="5" builtinId="3"/>
  </cellStyles>
  <dxfs count="50">
    <dxf>
      <font>
        <b val="0"/>
        <i val="0"/>
        <strike val="0"/>
        <condense val="0"/>
        <extend val="0"/>
        <outline val="0"/>
        <shadow val="0"/>
        <u val="none"/>
        <vertAlign val="baseline"/>
        <sz val="8"/>
        <color theme="1"/>
        <name val="Times New Roman"/>
        <scheme val="none"/>
      </font>
      <numFmt numFmtId="164" formatCode="#,##0.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Times New Roman"/>
        <scheme val="none"/>
      </font>
      <numFmt numFmtId="164"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imes New Roman"/>
        <scheme val="none"/>
      </font>
      <numFmt numFmtId="164" formatCode="#,##0.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Times New Roman"/>
        <scheme val="none"/>
      </font>
      <numFmt numFmtId="164"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imes New Roman"/>
        <scheme val="none"/>
      </font>
      <numFmt numFmtId="164" formatCode="#,##0.0"/>
      <fill>
        <patternFill patternType="none">
          <fgColor indexed="64"/>
          <bgColor indexed="65"/>
        </patternFill>
      </fill>
      <alignment horizontal="justify"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Times New Roman"/>
        <scheme val="none"/>
      </font>
      <numFmt numFmtId="164" formatCode="#,##0.0"/>
      <fill>
        <patternFill patternType="none">
          <fgColor indexed="64"/>
          <bgColor indexed="65"/>
        </patternFill>
      </fill>
      <alignment horizontal="justify"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theme="1"/>
        <name val="Times New Roman"/>
        <scheme val="none"/>
      </font>
      <numFmt numFmtId="164" formatCode="#,##0.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Times New Roman"/>
        <scheme val="none"/>
      </font>
      <numFmt numFmtId="164"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theme="1"/>
        <name val="Times New Roman"/>
        <scheme val="none"/>
      </font>
      <numFmt numFmtId="164" formatCode="#,##0.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Times New Roman"/>
        <scheme val="none"/>
      </font>
      <numFmt numFmtId="164"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theme="1"/>
        <name val="Times New Roman"/>
        <scheme val="none"/>
      </font>
      <numFmt numFmtId="164" formatCode="#,##0.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Times New Roman"/>
        <scheme val="none"/>
      </font>
      <numFmt numFmtId="164"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Times New Roman"/>
        <scheme val="none"/>
      </font>
      <numFmt numFmtId="2" formatCode="0.00"/>
      <fill>
        <patternFill patternType="none">
          <fgColor indexed="64"/>
          <bgColor indexed="65"/>
        </patternFill>
      </fill>
      <alignment horizontal="justify" vertical="top"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Times New Roman"/>
        <scheme val="none"/>
      </font>
      <numFmt numFmtId="2" formatCode="0.00"/>
      <fill>
        <patternFill patternType="none">
          <fgColor indexed="64"/>
          <bgColor indexed="65"/>
        </patternFill>
      </fill>
      <alignment horizontal="justify"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Times New Roman"/>
        <scheme val="none"/>
      </font>
      <numFmt numFmtId="2" formatCode="0.00"/>
      <fill>
        <patternFill patternType="none">
          <fgColor indexed="64"/>
          <bgColor indexed="65"/>
        </patternFill>
      </fill>
      <alignment horizontal="justify" vertical="top"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Times New Roman"/>
        <scheme val="none"/>
      </font>
      <numFmt numFmtId="2" formatCode="0.00"/>
      <fill>
        <patternFill patternType="none">
          <fgColor indexed="64"/>
          <bgColor indexed="65"/>
        </patternFill>
      </fill>
      <alignment horizontal="justify"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Times New Roman"/>
        <scheme val="none"/>
      </font>
      <numFmt numFmtId="2" formatCode="0.00"/>
      <fill>
        <patternFill patternType="none">
          <fgColor indexed="64"/>
          <bgColor indexed="65"/>
        </patternFill>
      </fill>
      <alignment horizontal="justify" vertical="top"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Times New Roman"/>
        <scheme val="none"/>
      </font>
      <numFmt numFmtId="2" formatCode="0.00"/>
      <fill>
        <patternFill patternType="none">
          <fgColor indexed="64"/>
          <bgColor indexed="65"/>
        </patternFill>
      </fill>
      <alignment horizontal="justify"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Times New Roman"/>
        <scheme val="none"/>
      </font>
      <numFmt numFmtId="2" formatCode="0.00"/>
      <fill>
        <patternFill patternType="none">
          <fgColor indexed="64"/>
          <bgColor indexed="65"/>
        </patternFill>
      </fill>
      <alignment horizontal="justify" vertical="top"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Times New Roman"/>
        <scheme val="none"/>
      </font>
      <numFmt numFmtId="2" formatCode="0.00"/>
      <fill>
        <patternFill patternType="none">
          <fgColor indexed="64"/>
          <bgColor indexed="65"/>
        </patternFill>
      </fill>
      <alignment horizontal="justify"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imes New Roman"/>
        <scheme val="none"/>
      </font>
      <numFmt numFmtId="2" formatCode="0.0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imes New Roman"/>
        <scheme val="none"/>
      </font>
      <numFmt numFmtId="2" formatCode="0.0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7"/>
        <color theme="1"/>
        <name val="Times New Roman"/>
        <scheme val="none"/>
      </font>
      <numFmt numFmtId="2" formatCode="0.0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7"/>
        <color theme="1"/>
        <name val="Times New Roman"/>
        <scheme val="none"/>
      </font>
      <numFmt numFmtId="2" formatCode="0.0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imes New Roman"/>
        <scheme val="none"/>
      </font>
      <numFmt numFmtId="1" formatCode="0"/>
      <fill>
        <patternFill patternType="none">
          <fgColor indexed="64"/>
          <bgColor indexed="65"/>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imes New Roman"/>
        <scheme val="none"/>
      </font>
      <numFmt numFmtId="1" formatCode="0"/>
      <fill>
        <patternFill patternType="none">
          <fgColor indexed="64"/>
          <bgColor indexed="65"/>
        </patternFill>
      </fill>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imes New Roman"/>
        <scheme val="none"/>
      </font>
      <numFmt numFmtId="2" formatCode="0.00"/>
      <fill>
        <patternFill patternType="none">
          <fgColor indexed="64"/>
          <bgColor indexed="65"/>
        </patternFill>
      </fill>
      <alignment horizontal="justify"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Times New Roman"/>
        <scheme val="none"/>
      </font>
      <numFmt numFmtId="2" formatCode="0.00"/>
      <fill>
        <patternFill patternType="none">
          <fgColor indexed="64"/>
          <bgColor indexed="65"/>
        </patternFill>
      </fill>
      <alignment horizontal="justify"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imes New Roman"/>
        <scheme val="none"/>
      </font>
      <numFmt numFmtId="2" formatCode="0.00"/>
      <fill>
        <patternFill patternType="none">
          <fgColor indexed="64"/>
          <bgColor indexed="65"/>
        </patternFill>
      </fill>
      <alignment horizontal="justify"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Times New Roman"/>
        <scheme val="none"/>
      </font>
      <numFmt numFmtId="2" formatCode="0.00"/>
      <fill>
        <patternFill patternType="none">
          <fgColor indexed="64"/>
          <bgColor indexed="65"/>
        </patternFill>
      </fill>
      <alignment horizontal="justify"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Times New Roman"/>
        <scheme val="none"/>
      </font>
      <numFmt numFmtId="2" formatCode="0.00"/>
      <fill>
        <patternFill patternType="none">
          <fgColor indexed="64"/>
          <bgColor indexed="65"/>
        </patternFill>
      </fill>
      <alignment horizontal="justify" vertical="top"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Times New Roman"/>
        <scheme val="none"/>
      </font>
      <numFmt numFmtId="2" formatCode="0.00"/>
      <fill>
        <patternFill patternType="none">
          <fgColor indexed="64"/>
          <bgColor indexed="65"/>
        </patternFill>
      </fill>
      <alignment horizontal="justify"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imes New Roman"/>
        <scheme val="none"/>
      </font>
      <numFmt numFmtId="2" formatCode="0.00"/>
      <fill>
        <patternFill patternType="none">
          <fgColor indexed="64"/>
          <bgColor indexed="65"/>
        </patternFill>
      </fill>
      <alignment horizontal="justify"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imes New Roman"/>
        <scheme val="none"/>
      </font>
      <numFmt numFmtId="2" formatCode="0.00"/>
      <fill>
        <patternFill patternType="none">
          <fgColor indexed="64"/>
          <bgColor indexed="65"/>
        </patternFill>
      </fill>
      <alignment horizontal="justify"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Times New Roman"/>
        <scheme val="none"/>
      </font>
      <numFmt numFmtId="2" formatCode="0.00"/>
      <fill>
        <patternFill patternType="none">
          <fgColor indexed="64"/>
          <bgColor indexed="65"/>
        </patternFill>
      </fill>
      <alignment horizontal="justify"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Times New Roman"/>
        <scheme val="none"/>
      </font>
      <numFmt numFmtId="2" formatCode="0.00"/>
      <fill>
        <patternFill patternType="none">
          <fgColor indexed="64"/>
          <bgColor indexed="65"/>
        </patternFill>
      </fill>
      <alignment horizontal="justify"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Times New Roman"/>
        <scheme val="none"/>
      </font>
      <numFmt numFmtId="2" formatCode="0.00"/>
      <fill>
        <patternFill patternType="none">
          <fgColor indexed="64"/>
          <bgColor indexed="65"/>
        </patternFill>
      </fill>
      <alignment horizontal="justify"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Times New Roman"/>
        <scheme val="none"/>
      </font>
      <numFmt numFmtId="2" formatCode="0.00"/>
      <fill>
        <patternFill patternType="none">
          <fgColor indexed="64"/>
          <bgColor indexed="65"/>
        </patternFill>
      </fill>
      <alignment horizontal="justify"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imes New Roman"/>
        <scheme val="none"/>
      </font>
      <numFmt numFmtId="2" formatCode="0.00"/>
      <fill>
        <patternFill patternType="none">
          <fgColor indexed="64"/>
          <bgColor indexed="65"/>
        </patternFill>
      </fill>
      <alignment horizontal="justify"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imes New Roman"/>
        <scheme val="none"/>
      </font>
      <numFmt numFmtId="2" formatCode="0.00"/>
      <fill>
        <patternFill patternType="none">
          <fgColor indexed="64"/>
          <bgColor indexed="65"/>
        </patternFill>
      </fill>
      <alignment horizontal="justify"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Times New Roman"/>
        <scheme val="none"/>
      </font>
      <numFmt numFmtId="2" formatCode="0.00"/>
      <fill>
        <patternFill patternType="none">
          <fgColor indexed="64"/>
          <bgColor indexed="65"/>
        </patternFill>
      </fill>
      <alignment horizontal="justify"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Times New Roman"/>
        <scheme val="none"/>
      </font>
      <numFmt numFmtId="2" formatCode="0.00"/>
      <fill>
        <patternFill patternType="none">
          <fgColor indexed="64"/>
          <bgColor indexed="65"/>
        </patternFill>
      </fill>
      <alignment horizontal="justify"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Times New Roman"/>
        <scheme val="none"/>
      </font>
      <numFmt numFmtId="2" formatCode="0.00"/>
      <fill>
        <patternFill patternType="none">
          <fgColor indexed="64"/>
          <bgColor indexed="65"/>
        </patternFill>
      </fill>
      <alignment horizontal="justify"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Times New Roman"/>
        <scheme val="none"/>
      </font>
      <numFmt numFmtId="2" formatCode="0.00"/>
      <fill>
        <patternFill patternType="none">
          <fgColor indexed="64"/>
          <bgColor indexed="65"/>
        </patternFill>
      </fill>
      <alignment horizontal="justify"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Times New Roman"/>
        <scheme val="none"/>
      </font>
      <numFmt numFmtId="2" formatCode="0.00"/>
      <fill>
        <patternFill patternType="none">
          <fgColor indexed="64"/>
          <bgColor indexed="65"/>
        </patternFill>
      </fill>
      <alignment horizontal="justify"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Times New Roman"/>
        <scheme val="none"/>
      </font>
      <numFmt numFmtId="2" formatCode="0.00"/>
      <fill>
        <patternFill patternType="none">
          <fgColor indexed="64"/>
          <bgColor indexed="65"/>
        </patternFill>
      </fill>
      <alignment horizontal="justify"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bottom/>
      </border>
    </dxf>
    <dxf>
      <font>
        <b val="0"/>
        <i val="0"/>
        <strike val="0"/>
        <condense val="0"/>
        <extend val="0"/>
        <outline val="0"/>
        <shadow val="0"/>
        <u val="none"/>
        <vertAlign val="baseline"/>
        <sz val="8"/>
        <color theme="1"/>
        <name val="Times New Roman"/>
        <scheme val="none"/>
      </font>
      <fill>
        <patternFill patternType="none">
          <fgColor indexed="64"/>
          <bgColor indexed="65"/>
        </patternFill>
      </fill>
      <alignment horizontal="right" vertical="top" textRotation="0" wrapText="0" indent="0" justifyLastLine="0" shrinkToFit="0" readingOrder="0"/>
    </dxf>
    <dxf>
      <font>
        <b/>
        <i val="0"/>
        <strike val="0"/>
        <condense val="0"/>
        <extend val="0"/>
        <outline val="0"/>
        <shadow val="0"/>
        <u val="none"/>
        <vertAlign val="baseline"/>
        <sz val="8"/>
        <color auto="1"/>
        <name val="Times New Roman"/>
        <scheme val="none"/>
      </font>
      <numFmt numFmtId="2" formatCode="0.00"/>
      <fill>
        <patternFill patternType="none">
          <fgColor indexed="64"/>
          <bgColor indexed="65"/>
        </patternFill>
      </fill>
      <alignment horizontal="justify" vertical="top" textRotation="0" wrapText="1" indent="0" justifyLastLine="0" shrinkToFit="0" readingOrder="0"/>
    </dxf>
  </dxfs>
  <tableStyles count="0" defaultTableStyle="TableStyleMedium2" defaultPivotStyle="PivotStyleLight16"/>
  <colors>
    <mruColors>
      <color rgb="FFFCE4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ables/table1.xml><?xml version="1.0" encoding="utf-8"?>
<table xmlns="http://schemas.openxmlformats.org/spreadsheetml/2006/main" id="1" name="Таблица3" displayName="Таблица3" ref="A2:W118" totalsRowCount="1" headerRowDxfId="49" dataDxfId="48" totalsRowDxfId="47" totalsRowBorderDxfId="46">
  <autoFilter ref="A2:W117">
    <filterColumn colId="6">
      <filters>
        <filter val="2.2 подпрограмма &quot;Энергосбережение и повышение энергетической эффективности на территории муниципального образования городского округа &quot;Усинск&quot; на 2014-2016 годы и на период до 2020 года&quot;"/>
      </filters>
    </filterColumn>
    <filterColumn colId="10">
      <filters>
        <filter val="923"/>
      </filters>
    </filterColumn>
    <filterColumn colId="12">
      <filters>
        <filter val="МБ"/>
      </filters>
    </filterColumn>
  </autoFilter>
  <tableColumns count="23">
    <tableColumn id="1" name="Столбец1" dataDxfId="45" totalsRowDxfId="44"/>
    <tableColumn id="2" name="КВСР" dataDxfId="43" totalsRowDxfId="42"/>
    <tableColumn id="3" name="КФСР" dataDxfId="41" totalsRowDxfId="40"/>
    <tableColumn id="4" name="наименование МП (согласно постановлению от 19.08.2014 г. № 1699" dataDxfId="39" totalsRowDxfId="38"/>
    <tableColumn id="5" name="КЦСР(1-2 знаки)" dataDxfId="37" totalsRowDxfId="36"/>
    <tableColumn id="6" name="КЦСР (3 знак)" dataDxfId="35" totalsRowDxfId="34"/>
    <tableColumn id="7" name="наименование подпрограммы" dataDxfId="33" totalsRowDxfId="32"/>
    <tableColumn id="8" name="КЦСР (4-7 знаки)" dataDxfId="31" totalsRowDxfId="30"/>
    <tableColumn id="9" name="наименование основного мероприятия или направления непрограммных расходов" dataDxfId="29" totalsRowDxfId="28"/>
    <tableColumn id="10" name="наименование мероприятия" dataDxfId="27" totalsRowDxfId="26"/>
    <tableColumn id="11" name="ГРБС" dataDxfId="25" totalsRowDxfId="24"/>
    <tableColumn id="12" name="ПБС" dataDxfId="23" totalsRowDxfId="22"/>
    <tableColumn id="13" name="источник финансирования" dataDxfId="21" totalsRowDxfId="20"/>
    <tableColumn id="14" name="КВР" dataDxfId="19" totalsRowDxfId="18"/>
    <tableColumn id="15" name="Группа КВР" dataDxfId="17" totalsRowDxfId="16"/>
    <tableColumn id="16" name="Доп.КР" dataDxfId="15" totalsRowDxfId="14"/>
    <tableColumn id="17" name="КОСГУ" dataDxfId="13" totalsRowDxfId="12"/>
    <tableColumn id="18" name="2015 год" totalsRowFunction="sum" dataDxfId="11" totalsRowDxfId="10"/>
    <tableColumn id="19" name="2016 год" totalsRowFunction="sum" dataDxfId="9" totalsRowDxfId="8"/>
    <tableColumn id="20" name="2017 год" totalsRowFunction="sum" dataDxfId="7" totalsRowDxfId="6"/>
    <tableColumn id="21" name="контрольное событие 2015 г." dataDxfId="5" totalsRowDxfId="4"/>
    <tableColumn id="22" name="контрольное событие 2016 г." dataDxfId="3" totalsRowDxfId="2"/>
    <tableColumn id="23" name="контрольное событие 2017 г." dataDxfId="1" totalsRowDxfId="0"/>
  </tableColumns>
  <tableStyleInfo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K25"/>
  <sheetViews>
    <sheetView view="pageBreakPreview" topLeftCell="A13" zoomScale="60" zoomScaleNormal="80" workbookViewId="0">
      <selection activeCell="C21" sqref="C21"/>
    </sheetView>
  </sheetViews>
  <sheetFormatPr defaultColWidth="8.85546875" defaultRowHeight="15.75" x14ac:dyDescent="0.25"/>
  <cols>
    <col min="1" max="1" width="45" style="159" customWidth="1"/>
    <col min="2" max="2" width="13.28515625" style="160" customWidth="1"/>
    <col min="3" max="7" width="13.28515625" style="161" customWidth="1"/>
    <col min="8" max="8" width="19.28515625" style="12" customWidth="1"/>
    <col min="9" max="9" width="25" style="12" customWidth="1"/>
    <col min="10" max="10" width="9" style="12" customWidth="1"/>
    <col min="11" max="16384" width="8.85546875" style="12"/>
  </cols>
  <sheetData>
    <row r="1" spans="1:11" x14ac:dyDescent="0.25">
      <c r="E1" s="393" t="s">
        <v>501</v>
      </c>
      <c r="F1" s="393"/>
      <c r="G1" s="393"/>
    </row>
    <row r="2" spans="1:11" x14ac:dyDescent="0.25">
      <c r="E2" s="393" t="s">
        <v>502</v>
      </c>
      <c r="F2" s="393"/>
      <c r="G2" s="393"/>
    </row>
    <row r="3" spans="1:11" x14ac:dyDescent="0.25">
      <c r="E3" s="393" t="s">
        <v>503</v>
      </c>
      <c r="F3" s="393"/>
      <c r="G3" s="393"/>
    </row>
    <row r="4" spans="1:11" x14ac:dyDescent="0.25">
      <c r="E4" s="393" t="s">
        <v>504</v>
      </c>
      <c r="F4" s="393"/>
      <c r="G4" s="393"/>
    </row>
    <row r="5" spans="1:11" x14ac:dyDescent="0.25">
      <c r="B5" s="243"/>
      <c r="C5" s="243"/>
      <c r="D5" s="243"/>
      <c r="E5" s="394" t="s">
        <v>505</v>
      </c>
      <c r="F5" s="394"/>
      <c r="G5" s="394"/>
      <c r="K5" s="12" t="s">
        <v>20</v>
      </c>
    </row>
    <row r="6" spans="1:11" ht="46.5" customHeight="1" x14ac:dyDescent="0.25">
      <c r="A6" s="386" t="s">
        <v>526</v>
      </c>
      <c r="B6" s="386"/>
      <c r="C6" s="386"/>
      <c r="D6" s="386"/>
      <c r="E6" s="386"/>
      <c r="F6" s="386"/>
      <c r="G6" s="386"/>
    </row>
    <row r="7" spans="1:11" x14ac:dyDescent="0.25">
      <c r="A7" s="386"/>
      <c r="B7" s="386"/>
      <c r="C7" s="386"/>
      <c r="D7" s="386"/>
      <c r="E7" s="386"/>
      <c r="F7" s="386"/>
      <c r="G7" s="386"/>
    </row>
    <row r="8" spans="1:11" ht="18.75" x14ac:dyDescent="0.25">
      <c r="A8" s="245"/>
      <c r="B8" s="380"/>
      <c r="C8" s="381"/>
      <c r="D8" s="381"/>
      <c r="E8" s="381"/>
      <c r="F8" s="381"/>
      <c r="G8" s="382"/>
    </row>
    <row r="9" spans="1:11" ht="57.75" customHeight="1" x14ac:dyDescent="0.25">
      <c r="A9" s="246" t="s">
        <v>506</v>
      </c>
      <c r="B9" s="383" t="s">
        <v>507</v>
      </c>
      <c r="C9" s="384"/>
      <c r="D9" s="384"/>
      <c r="E9" s="384"/>
      <c r="F9" s="384"/>
      <c r="G9" s="385"/>
    </row>
    <row r="10" spans="1:11" ht="37.5" x14ac:dyDescent="0.25">
      <c r="A10" s="246" t="s">
        <v>508</v>
      </c>
      <c r="B10" s="383" t="s">
        <v>509</v>
      </c>
      <c r="C10" s="384"/>
      <c r="D10" s="384"/>
      <c r="E10" s="384"/>
      <c r="F10" s="384"/>
      <c r="G10" s="385"/>
    </row>
    <row r="11" spans="1:11" ht="37.5" x14ac:dyDescent="0.25">
      <c r="A11" s="246" t="s">
        <v>510</v>
      </c>
      <c r="B11" s="380" t="s">
        <v>511</v>
      </c>
      <c r="C11" s="381"/>
      <c r="D11" s="381"/>
      <c r="E11" s="381"/>
      <c r="F11" s="381"/>
      <c r="G11" s="382"/>
    </row>
    <row r="12" spans="1:11" ht="37.5" x14ac:dyDescent="0.25">
      <c r="A12" s="246" t="s">
        <v>512</v>
      </c>
      <c r="B12" s="380" t="s">
        <v>511</v>
      </c>
      <c r="C12" s="381"/>
      <c r="D12" s="381"/>
      <c r="E12" s="381"/>
      <c r="F12" s="381"/>
      <c r="G12" s="382"/>
    </row>
    <row r="13" spans="1:11" ht="56.25" customHeight="1" x14ac:dyDescent="0.25">
      <c r="A13" s="247" t="s">
        <v>513</v>
      </c>
      <c r="B13" s="395" t="s">
        <v>514</v>
      </c>
      <c r="C13" s="395"/>
      <c r="D13" s="395"/>
      <c r="E13" s="395"/>
      <c r="F13" s="395"/>
      <c r="G13" s="395"/>
    </row>
    <row r="14" spans="1:11" ht="193.5" customHeight="1" x14ac:dyDescent="0.25">
      <c r="A14" s="247" t="s">
        <v>515</v>
      </c>
      <c r="B14" s="390" t="s">
        <v>527</v>
      </c>
      <c r="C14" s="391"/>
      <c r="D14" s="391"/>
      <c r="E14" s="391"/>
      <c r="F14" s="391"/>
      <c r="G14" s="392"/>
    </row>
    <row r="15" spans="1:11" ht="204.75" customHeight="1" x14ac:dyDescent="0.25">
      <c r="A15" s="246" t="s">
        <v>516</v>
      </c>
      <c r="B15" s="383" t="s">
        <v>528</v>
      </c>
      <c r="C15" s="384"/>
      <c r="D15" s="384"/>
      <c r="E15" s="384"/>
      <c r="F15" s="384"/>
      <c r="G15" s="385"/>
      <c r="H15" s="162"/>
    </row>
    <row r="16" spans="1:11" ht="42" customHeight="1" x14ac:dyDescent="0.25">
      <c r="A16" s="246" t="s">
        <v>517</v>
      </c>
      <c r="B16" s="387" t="s">
        <v>518</v>
      </c>
      <c r="C16" s="388"/>
      <c r="D16" s="388"/>
      <c r="E16" s="388"/>
      <c r="F16" s="388"/>
      <c r="G16" s="389"/>
      <c r="H16" s="163"/>
      <c r="I16" s="163"/>
    </row>
    <row r="17" spans="1:10" ht="61.5" customHeight="1" x14ac:dyDescent="0.25">
      <c r="A17" s="246" t="s">
        <v>519</v>
      </c>
      <c r="B17" s="248" t="s">
        <v>42</v>
      </c>
      <c r="C17" s="248" t="s">
        <v>12</v>
      </c>
      <c r="D17" s="248" t="s">
        <v>11</v>
      </c>
      <c r="E17" s="248" t="s">
        <v>10</v>
      </c>
      <c r="F17" s="248" t="s">
        <v>520</v>
      </c>
      <c r="G17" s="248" t="s">
        <v>521</v>
      </c>
      <c r="H17" s="163"/>
      <c r="I17" s="164" t="s">
        <v>20</v>
      </c>
    </row>
    <row r="18" spans="1:10" ht="20.100000000000001" customHeight="1" x14ac:dyDescent="0.25">
      <c r="A18" s="246" t="s">
        <v>529</v>
      </c>
      <c r="B18" s="254" t="e">
        <f>SUM(C18:G18)</f>
        <v>#REF!</v>
      </c>
      <c r="C18" s="254" t="e">
        <f>SUM(C19:C22)</f>
        <v>#REF!</v>
      </c>
      <c r="D18" s="254" t="e">
        <f t="shared" ref="D18:G18" si="0">SUM(D20:D22)</f>
        <v>#REF!</v>
      </c>
      <c r="E18" s="254" t="e">
        <f t="shared" si="0"/>
        <v>#REF!</v>
      </c>
      <c r="F18" s="254" t="e">
        <f t="shared" si="0"/>
        <v>#REF!</v>
      </c>
      <c r="G18" s="254" t="e">
        <f t="shared" si="0"/>
        <v>#REF!</v>
      </c>
      <c r="H18" s="165"/>
    </row>
    <row r="19" spans="1:10" ht="20.100000000000001" customHeight="1" x14ac:dyDescent="0.25">
      <c r="A19" s="246" t="s">
        <v>533</v>
      </c>
      <c r="B19" s="254" t="e">
        <f t="shared" ref="B19:B22" si="1">SUM(C19:G19)</f>
        <v>#REF!</v>
      </c>
      <c r="C19" s="254" t="e">
        <f>#REF!</f>
        <v>#REF!</v>
      </c>
      <c r="D19" s="254" t="e">
        <f>#REF!</f>
        <v>#REF!</v>
      </c>
      <c r="E19" s="254" t="e">
        <f>#REF!</f>
        <v>#REF!</v>
      </c>
      <c r="F19" s="254" t="e">
        <f>#REF!</f>
        <v>#REF!</v>
      </c>
      <c r="G19" s="254" t="e">
        <f>#REF!</f>
        <v>#REF!</v>
      </c>
      <c r="H19" s="165"/>
    </row>
    <row r="20" spans="1:10" ht="20.100000000000001" customHeight="1" x14ac:dyDescent="0.25">
      <c r="A20" s="246" t="s">
        <v>44</v>
      </c>
      <c r="B20" s="254" t="e">
        <f t="shared" si="1"/>
        <v>#REF!</v>
      </c>
      <c r="C20" s="254" t="e">
        <f>#REF!</f>
        <v>#REF!</v>
      </c>
      <c r="D20" s="254" t="e">
        <f>#REF!</f>
        <v>#REF!</v>
      </c>
      <c r="E20" s="254" t="e">
        <f>#REF!</f>
        <v>#REF!</v>
      </c>
      <c r="F20" s="254" t="e">
        <f>#REF!</f>
        <v>#REF!</v>
      </c>
      <c r="G20" s="254" t="e">
        <f>#REF!</f>
        <v>#REF!</v>
      </c>
      <c r="H20" s="166"/>
      <c r="I20" s="164" t="s">
        <v>20</v>
      </c>
    </row>
    <row r="21" spans="1:10" ht="20.100000000000001" customHeight="1" x14ac:dyDescent="0.25">
      <c r="A21" s="246" t="s">
        <v>522</v>
      </c>
      <c r="B21" s="254" t="e">
        <f t="shared" si="1"/>
        <v>#REF!</v>
      </c>
      <c r="C21" s="254" t="e">
        <f>#REF!</f>
        <v>#REF!</v>
      </c>
      <c r="D21" s="254" t="e">
        <f>#REF!</f>
        <v>#REF!</v>
      </c>
      <c r="E21" s="254" t="e">
        <f>#REF!</f>
        <v>#REF!</v>
      </c>
      <c r="F21" s="254" t="e">
        <f>#REF!</f>
        <v>#REF!</v>
      </c>
      <c r="G21" s="254" t="e">
        <f>#REF!</f>
        <v>#REF!</v>
      </c>
      <c r="H21" s="164"/>
      <c r="I21" s="166" t="s">
        <v>20</v>
      </c>
      <c r="J21" s="164"/>
    </row>
    <row r="22" spans="1:10" ht="60.75" customHeight="1" x14ac:dyDescent="0.25">
      <c r="A22" s="245" t="s">
        <v>523</v>
      </c>
      <c r="B22" s="254" t="e">
        <f t="shared" si="1"/>
        <v>#REF!</v>
      </c>
      <c r="C22" s="254" t="e">
        <f>#REF!</f>
        <v>#REF!</v>
      </c>
      <c r="D22" s="254" t="e">
        <f>#REF!</f>
        <v>#REF!</v>
      </c>
      <c r="E22" s="254" t="e">
        <f>#REF!</f>
        <v>#REF!</v>
      </c>
      <c r="F22" s="254" t="e">
        <f>#REF!</f>
        <v>#REF!</v>
      </c>
      <c r="G22" s="254" t="e">
        <f>#REF!</f>
        <v>#REF!</v>
      </c>
    </row>
    <row r="23" spans="1:10" ht="57.75" customHeight="1" x14ac:dyDescent="0.25">
      <c r="A23" s="249" t="s">
        <v>524</v>
      </c>
      <c r="B23" s="378" t="s">
        <v>525</v>
      </c>
      <c r="C23" s="378"/>
      <c r="D23" s="378"/>
      <c r="E23" s="378"/>
      <c r="F23" s="378"/>
      <c r="G23" s="378"/>
    </row>
    <row r="24" spans="1:10" ht="57.75" customHeight="1" x14ac:dyDescent="0.25">
      <c r="A24" s="244"/>
      <c r="B24" s="244"/>
      <c r="C24" s="244"/>
      <c r="D24" s="244"/>
      <c r="E24" s="244"/>
      <c r="F24" s="244"/>
      <c r="G24" s="244"/>
    </row>
    <row r="25" spans="1:10" ht="46.15" customHeight="1" x14ac:dyDescent="0.25">
      <c r="A25" s="379" t="s">
        <v>530</v>
      </c>
      <c r="B25" s="379"/>
      <c r="C25" s="379"/>
      <c r="D25" s="379"/>
      <c r="E25" s="379"/>
      <c r="F25" s="379"/>
      <c r="G25" s="379"/>
    </row>
  </sheetData>
  <mergeCells count="17">
    <mergeCell ref="A6:G7"/>
    <mergeCell ref="B16:G16"/>
    <mergeCell ref="B15:G15"/>
    <mergeCell ref="B14:G14"/>
    <mergeCell ref="E1:G1"/>
    <mergeCell ref="E5:G5"/>
    <mergeCell ref="E4:G4"/>
    <mergeCell ref="E3:G3"/>
    <mergeCell ref="E2:G2"/>
    <mergeCell ref="B13:G13"/>
    <mergeCell ref="B12:G12"/>
    <mergeCell ref="B8:G8"/>
    <mergeCell ref="B23:G23"/>
    <mergeCell ref="A25:G25"/>
    <mergeCell ref="B11:G11"/>
    <mergeCell ref="B10:G10"/>
    <mergeCell ref="B9:G9"/>
  </mergeCells>
  <pageMargins left="0.70866141732283472" right="0.15748031496062992" top="0.74803149606299213" bottom="0.74803149606299213" header="0.31496062992125984" footer="0.31496062992125984"/>
  <pageSetup paperSize="9" scale="6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92"/>
  <sheetViews>
    <sheetView topLeftCell="A4" zoomScale="80" zoomScaleNormal="80" zoomScaleSheetLayoutView="100" workbookViewId="0">
      <selection activeCell="O1" sqref="O1:AG2"/>
    </sheetView>
  </sheetViews>
  <sheetFormatPr defaultRowHeight="15" x14ac:dyDescent="0.25"/>
  <cols>
    <col min="1" max="1" width="27.7109375" style="131" customWidth="1"/>
    <col min="2" max="2" width="39.85546875" style="132" customWidth="1"/>
    <col min="3" max="3" width="17.7109375" style="131" customWidth="1"/>
    <col min="4" max="4" width="26.7109375" style="131" customWidth="1"/>
    <col min="5" max="5" width="11" style="131" customWidth="1"/>
    <col min="6" max="6" width="11.5703125" style="131" customWidth="1"/>
    <col min="7" max="7" width="9.140625" style="133" customWidth="1"/>
    <col min="8" max="8" width="14.85546875" style="134" customWidth="1"/>
    <col min="9" max="9" width="14.5703125" style="133" customWidth="1"/>
    <col min="10" max="11" width="12.42578125" style="133" customWidth="1"/>
    <col min="12" max="13" width="12.42578125" style="133" hidden="1" customWidth="1"/>
    <col min="14" max="14" width="3.7109375" style="133" customWidth="1"/>
    <col min="15" max="15" width="3.42578125" style="133" customWidth="1"/>
    <col min="16" max="17" width="3.7109375" style="133" customWidth="1"/>
    <col min="18" max="19" width="3.7109375" style="146" customWidth="1"/>
    <col min="20" max="20" width="3.85546875" style="146" customWidth="1"/>
    <col min="21" max="24" width="3.7109375" style="146" customWidth="1"/>
    <col min="25" max="25" width="3.85546875" style="146" customWidth="1"/>
    <col min="26" max="28" width="3.7109375" style="146" hidden="1" customWidth="1"/>
    <col min="29" max="29" width="3.85546875" style="146" hidden="1" customWidth="1"/>
    <col min="30" max="32" width="3.7109375" style="146" hidden="1" customWidth="1"/>
    <col min="33" max="33" width="3.85546875" style="146" hidden="1" customWidth="1"/>
  </cols>
  <sheetData>
    <row r="1" spans="1:33" ht="15" customHeight="1" x14ac:dyDescent="0.25">
      <c r="N1" s="135"/>
      <c r="O1" s="528" t="s">
        <v>537</v>
      </c>
      <c r="P1" s="528"/>
      <c r="Q1" s="528"/>
      <c r="R1" s="528"/>
      <c r="S1" s="528"/>
      <c r="T1" s="528"/>
      <c r="U1" s="528"/>
      <c r="V1" s="528"/>
      <c r="W1" s="528"/>
      <c r="X1" s="528"/>
      <c r="Y1" s="528"/>
      <c r="Z1" s="528"/>
      <c r="AA1" s="528"/>
      <c r="AB1" s="528"/>
      <c r="AC1" s="528"/>
      <c r="AD1" s="528"/>
      <c r="AE1" s="528"/>
      <c r="AF1" s="528"/>
      <c r="AG1" s="528"/>
    </row>
    <row r="2" spans="1:33" ht="68.25" customHeight="1" x14ac:dyDescent="0.25">
      <c r="N2" s="135"/>
      <c r="O2" s="528"/>
      <c r="P2" s="528"/>
      <c r="Q2" s="528"/>
      <c r="R2" s="528"/>
      <c r="S2" s="528"/>
      <c r="T2" s="528"/>
      <c r="U2" s="528"/>
      <c r="V2" s="528"/>
      <c r="W2" s="528"/>
      <c r="X2" s="528"/>
      <c r="Y2" s="528"/>
      <c r="Z2" s="528"/>
      <c r="AA2" s="528"/>
      <c r="AB2" s="528"/>
      <c r="AC2" s="528"/>
      <c r="AD2" s="528"/>
      <c r="AE2" s="528"/>
      <c r="AF2" s="528"/>
      <c r="AG2" s="528"/>
    </row>
    <row r="3" spans="1:33" ht="116.25" customHeight="1" x14ac:dyDescent="0.25">
      <c r="A3" s="258" t="s">
        <v>535</v>
      </c>
      <c r="B3" s="258" t="s">
        <v>538</v>
      </c>
      <c r="C3" s="535" t="s">
        <v>539</v>
      </c>
      <c r="D3" s="535"/>
      <c r="N3" s="135"/>
      <c r="O3" s="527" t="s">
        <v>536</v>
      </c>
      <c r="P3" s="527"/>
      <c r="Q3" s="527"/>
      <c r="R3" s="527"/>
      <c r="S3" s="527"/>
      <c r="T3" s="527"/>
      <c r="U3" s="527"/>
      <c r="V3" s="527"/>
      <c r="W3" s="527"/>
      <c r="X3" s="527"/>
      <c r="Y3" s="27"/>
      <c r="Z3" s="27"/>
      <c r="AA3" s="136"/>
      <c r="AB3" s="27"/>
      <c r="AC3" s="27"/>
      <c r="AD3" s="136"/>
      <c r="AE3" s="136"/>
      <c r="AF3" s="27"/>
      <c r="AG3" s="27"/>
    </row>
    <row r="4" spans="1:33" x14ac:dyDescent="0.25">
      <c r="N4" s="135"/>
      <c r="O4" s="135"/>
      <c r="P4" s="135"/>
      <c r="Q4" s="135"/>
      <c r="R4" s="27"/>
      <c r="S4" s="27"/>
      <c r="T4" s="255"/>
      <c r="U4" s="255"/>
      <c r="V4" s="255"/>
      <c r="W4" s="255"/>
      <c r="X4" s="27"/>
      <c r="Y4" s="27"/>
      <c r="Z4" s="27"/>
      <c r="AA4" s="136"/>
      <c r="AB4" s="27"/>
      <c r="AC4" s="27"/>
      <c r="AD4" s="136"/>
      <c r="AE4" s="136"/>
      <c r="AF4" s="27"/>
      <c r="AG4" s="27"/>
    </row>
    <row r="5" spans="1:33" x14ac:dyDescent="0.25">
      <c r="N5" s="135"/>
      <c r="O5" s="135"/>
      <c r="P5" s="135"/>
      <c r="Q5" s="135"/>
      <c r="R5" s="27"/>
      <c r="S5" s="27"/>
      <c r="T5" s="255"/>
      <c r="U5" s="255"/>
      <c r="V5" s="255"/>
      <c r="W5" s="255"/>
      <c r="X5" s="27"/>
      <c r="Y5" s="27"/>
      <c r="Z5" s="27"/>
      <c r="AA5" s="136"/>
      <c r="AB5" s="27"/>
      <c r="AC5" s="27"/>
      <c r="AD5" s="136"/>
      <c r="AE5" s="136"/>
      <c r="AF5" s="27"/>
      <c r="AG5" s="27"/>
    </row>
    <row r="6" spans="1:33" x14ac:dyDescent="0.25">
      <c r="N6" s="135"/>
      <c r="O6" s="135"/>
      <c r="P6" s="135"/>
      <c r="Q6" s="135"/>
      <c r="R6" s="27"/>
      <c r="S6" s="27"/>
      <c r="T6" s="255"/>
      <c r="U6" s="255"/>
      <c r="V6" s="255"/>
      <c r="W6" s="255"/>
      <c r="X6" s="27"/>
      <c r="Y6" s="27"/>
      <c r="Z6" s="27"/>
      <c r="AA6" s="136"/>
      <c r="AB6" s="27"/>
      <c r="AC6" s="27"/>
      <c r="AD6" s="136"/>
      <c r="AE6" s="136"/>
      <c r="AF6" s="27"/>
      <c r="AG6" s="27"/>
    </row>
    <row r="7" spans="1:33" x14ac:dyDescent="0.25">
      <c r="N7" s="135"/>
      <c r="O7" s="135"/>
      <c r="P7" s="135"/>
      <c r="Q7" s="135"/>
      <c r="R7" s="27"/>
      <c r="S7" s="27"/>
      <c r="T7" s="255"/>
      <c r="U7" s="255"/>
      <c r="V7" s="255"/>
      <c r="W7" s="255"/>
      <c r="X7" s="27"/>
      <c r="Y7" s="27"/>
      <c r="Z7" s="27"/>
      <c r="AA7" s="136"/>
      <c r="AB7" s="27"/>
      <c r="AC7" s="27"/>
      <c r="AD7" s="136"/>
      <c r="AE7" s="136"/>
      <c r="AF7" s="27"/>
      <c r="AG7" s="27"/>
    </row>
    <row r="8" spans="1:33" x14ac:dyDescent="0.25">
      <c r="A8" s="531" t="s">
        <v>36</v>
      </c>
      <c r="B8" s="531"/>
      <c r="C8" s="531"/>
      <c r="D8" s="531"/>
      <c r="E8" s="531"/>
      <c r="F8" s="531"/>
      <c r="G8" s="531"/>
      <c r="H8" s="531"/>
      <c r="I8" s="531"/>
      <c r="J8" s="531"/>
      <c r="K8" s="531"/>
      <c r="L8" s="531"/>
      <c r="M8" s="531"/>
      <c r="N8" s="531"/>
      <c r="O8" s="531"/>
      <c r="P8" s="531"/>
      <c r="Q8" s="531"/>
      <c r="R8" s="531"/>
      <c r="S8" s="531"/>
      <c r="T8" s="531"/>
      <c r="U8" s="531"/>
      <c r="V8" s="531"/>
      <c r="W8" s="531"/>
      <c r="X8" s="531"/>
      <c r="Y8" s="531"/>
      <c r="Z8" s="27"/>
      <c r="AA8" s="136"/>
      <c r="AB8" s="136"/>
      <c r="AC8" s="136"/>
      <c r="AD8" s="136"/>
      <c r="AE8" s="136"/>
      <c r="AF8" s="136"/>
      <c r="AG8"/>
    </row>
    <row r="9" spans="1:33" x14ac:dyDescent="0.25">
      <c r="A9" s="531" t="s">
        <v>449</v>
      </c>
      <c r="B9" s="531"/>
      <c r="C9" s="531"/>
      <c r="D9" s="531"/>
      <c r="E9" s="531"/>
      <c r="F9" s="531"/>
      <c r="G9" s="531"/>
      <c r="H9" s="531"/>
      <c r="I9" s="531"/>
      <c r="J9" s="531"/>
      <c r="K9" s="531"/>
      <c r="L9" s="531"/>
      <c r="M9" s="531"/>
      <c r="N9" s="531"/>
      <c r="O9" s="531"/>
      <c r="P9" s="531"/>
      <c r="Q9" s="531"/>
      <c r="R9" s="531"/>
      <c r="S9" s="531"/>
      <c r="T9" s="531"/>
      <c r="U9" s="531"/>
      <c r="V9" s="531"/>
      <c r="W9" s="531"/>
      <c r="X9" s="531"/>
      <c r="Y9" s="531"/>
      <c r="Z9" s="27"/>
      <c r="AA9" s="136"/>
      <c r="AB9" s="136"/>
      <c r="AC9" s="136"/>
      <c r="AD9" s="136"/>
      <c r="AE9" s="136"/>
      <c r="AF9" s="136"/>
      <c r="AG9"/>
    </row>
    <row r="10" spans="1:33" x14ac:dyDescent="0.25">
      <c r="G10" s="137"/>
      <c r="H10" s="138"/>
      <c r="I10" s="137"/>
      <c r="J10" s="137"/>
      <c r="K10" s="137"/>
      <c r="L10" s="137"/>
      <c r="M10" s="137"/>
      <c r="N10" s="139"/>
      <c r="O10" s="139"/>
      <c r="P10" s="139"/>
      <c r="Q10" s="139"/>
      <c r="R10" s="140"/>
      <c r="S10" s="140"/>
      <c r="T10" s="140"/>
      <c r="U10" s="140"/>
      <c r="V10" s="140"/>
      <c r="W10" s="140"/>
      <c r="X10" s="140"/>
      <c r="Y10" s="27"/>
      <c r="Z10" s="180"/>
      <c r="AA10" s="180"/>
      <c r="AB10" s="180"/>
      <c r="AC10" s="27"/>
      <c r="AD10" s="180"/>
      <c r="AE10" s="180"/>
      <c r="AF10" s="180"/>
      <c r="AG10" s="27"/>
    </row>
    <row r="11" spans="1:33" x14ac:dyDescent="0.25">
      <c r="G11" s="137"/>
      <c r="H11" s="138"/>
      <c r="I11" s="137"/>
      <c r="J11" s="137"/>
      <c r="K11" s="137"/>
      <c r="L11" s="137"/>
      <c r="M11" s="137"/>
      <c r="N11" s="139"/>
      <c r="O11" s="139"/>
      <c r="P11" s="139"/>
      <c r="Q11" s="139"/>
      <c r="R11" s="140"/>
      <c r="S11" s="140"/>
      <c r="T11" s="140"/>
      <c r="U11" s="140"/>
      <c r="V11" s="140"/>
      <c r="W11" s="140"/>
      <c r="X11" s="140"/>
      <c r="Y11" s="27"/>
      <c r="Z11" s="180"/>
      <c r="AA11" s="180"/>
      <c r="AB11" s="180"/>
      <c r="AC11" s="27"/>
      <c r="AD11" s="180"/>
      <c r="AE11" s="180"/>
      <c r="AF11" s="180"/>
      <c r="AG11" s="27"/>
    </row>
    <row r="12" spans="1:33" x14ac:dyDescent="0.25">
      <c r="N12" s="135"/>
      <c r="O12" s="135"/>
      <c r="P12" s="135"/>
      <c r="Q12" s="135"/>
      <c r="R12" s="27"/>
      <c r="S12" s="27"/>
      <c r="T12" s="27"/>
      <c r="U12" s="27"/>
      <c r="V12" s="27"/>
      <c r="W12" s="27"/>
      <c r="X12" s="27"/>
      <c r="Y12" s="27"/>
      <c r="Z12" s="27"/>
      <c r="AA12" s="27"/>
      <c r="AB12" s="27"/>
      <c r="AC12" s="27"/>
      <c r="AD12" s="27"/>
      <c r="AE12" s="27"/>
      <c r="AF12" s="27"/>
      <c r="AG12" s="27"/>
    </row>
    <row r="13" spans="1:33" s="3" customFormat="1" ht="14.45" customHeight="1" x14ac:dyDescent="0.2">
      <c r="A13" s="537" t="s">
        <v>35</v>
      </c>
      <c r="B13" s="537" t="s">
        <v>467</v>
      </c>
      <c r="C13" s="537" t="s">
        <v>37</v>
      </c>
      <c r="D13" s="537" t="s">
        <v>24</v>
      </c>
      <c r="E13" s="537" t="s">
        <v>23</v>
      </c>
      <c r="F13" s="537" t="s">
        <v>34</v>
      </c>
      <c r="G13" s="537" t="s">
        <v>468</v>
      </c>
      <c r="H13" s="538" t="s">
        <v>33</v>
      </c>
      <c r="I13" s="538"/>
      <c r="J13" s="538"/>
      <c r="K13" s="167"/>
      <c r="L13" s="184"/>
      <c r="M13" s="184"/>
      <c r="N13" s="530" t="s">
        <v>28</v>
      </c>
      <c r="O13" s="530"/>
      <c r="P13" s="530"/>
      <c r="Q13" s="530"/>
      <c r="R13" s="530"/>
      <c r="S13" s="530"/>
      <c r="T13" s="530"/>
      <c r="U13" s="530"/>
      <c r="V13" s="530"/>
      <c r="W13" s="530"/>
      <c r="X13" s="530"/>
      <c r="Y13" s="530"/>
      <c r="Z13" s="530"/>
      <c r="AA13" s="530"/>
      <c r="AB13" s="530"/>
      <c r="AC13" s="530"/>
      <c r="AD13" s="530"/>
      <c r="AE13" s="530"/>
      <c r="AF13" s="530"/>
      <c r="AG13" s="530"/>
    </row>
    <row r="14" spans="1:33" s="4" customFormat="1" ht="92.25" customHeight="1" x14ac:dyDescent="0.25">
      <c r="A14" s="537"/>
      <c r="B14" s="537"/>
      <c r="C14" s="537"/>
      <c r="D14" s="537"/>
      <c r="E14" s="537"/>
      <c r="F14" s="537"/>
      <c r="G14" s="537"/>
      <c r="H14" s="540" t="s">
        <v>19</v>
      </c>
      <c r="I14" s="537" t="s">
        <v>207</v>
      </c>
      <c r="J14" s="537" t="s">
        <v>406</v>
      </c>
      <c r="K14" s="533" t="s">
        <v>418</v>
      </c>
      <c r="L14" s="533" t="s">
        <v>419</v>
      </c>
      <c r="M14" s="533" t="s">
        <v>420</v>
      </c>
      <c r="N14" s="532" t="s">
        <v>207</v>
      </c>
      <c r="O14" s="532"/>
      <c r="P14" s="532"/>
      <c r="Q14" s="532"/>
      <c r="R14" s="529" t="s">
        <v>406</v>
      </c>
      <c r="S14" s="529"/>
      <c r="T14" s="529"/>
      <c r="U14" s="529"/>
      <c r="V14" s="529" t="s">
        <v>421</v>
      </c>
      <c r="W14" s="529"/>
      <c r="X14" s="529"/>
      <c r="Y14" s="529"/>
      <c r="Z14" s="529" t="s">
        <v>422</v>
      </c>
      <c r="AA14" s="529"/>
      <c r="AB14" s="529"/>
      <c r="AC14" s="529"/>
      <c r="AD14" s="529" t="s">
        <v>412</v>
      </c>
      <c r="AE14" s="529"/>
      <c r="AF14" s="529"/>
      <c r="AG14" s="529"/>
    </row>
    <row r="15" spans="1:33" ht="1.5" customHeight="1" x14ac:dyDescent="0.25">
      <c r="A15" s="537"/>
      <c r="B15" s="537"/>
      <c r="C15" s="537"/>
      <c r="D15" s="537"/>
      <c r="E15" s="537"/>
      <c r="F15" s="537"/>
      <c r="G15" s="537"/>
      <c r="H15" s="540"/>
      <c r="I15" s="537"/>
      <c r="J15" s="537"/>
      <c r="K15" s="534"/>
      <c r="L15" s="534"/>
      <c r="M15" s="534"/>
      <c r="N15" s="141" t="s">
        <v>29</v>
      </c>
      <c r="O15" s="141" t="s">
        <v>30</v>
      </c>
      <c r="P15" s="141" t="s">
        <v>31</v>
      </c>
      <c r="Q15" s="141" t="s">
        <v>32</v>
      </c>
      <c r="R15" s="158" t="s">
        <v>29</v>
      </c>
      <c r="S15" s="158" t="s">
        <v>30</v>
      </c>
      <c r="T15" s="158" t="s">
        <v>31</v>
      </c>
      <c r="U15" s="158" t="s">
        <v>32</v>
      </c>
      <c r="V15" s="158" t="s">
        <v>29</v>
      </c>
      <c r="W15" s="158" t="s">
        <v>30</v>
      </c>
      <c r="X15" s="158" t="s">
        <v>31</v>
      </c>
      <c r="Y15" s="158" t="s">
        <v>32</v>
      </c>
      <c r="Z15" s="181" t="s">
        <v>29</v>
      </c>
      <c r="AA15" s="181" t="s">
        <v>30</v>
      </c>
      <c r="AB15" s="181" t="s">
        <v>31</v>
      </c>
      <c r="AC15" s="181" t="s">
        <v>32</v>
      </c>
      <c r="AD15" s="181" t="s">
        <v>29</v>
      </c>
      <c r="AE15" s="181" t="s">
        <v>30</v>
      </c>
      <c r="AF15" s="181" t="s">
        <v>31</v>
      </c>
      <c r="AG15" s="181" t="s">
        <v>32</v>
      </c>
    </row>
    <row r="16" spans="1:33" ht="37.5" customHeight="1" x14ac:dyDescent="0.25">
      <c r="A16" s="539" t="s">
        <v>449</v>
      </c>
      <c r="B16" s="539"/>
      <c r="C16" s="539"/>
      <c r="D16" s="539"/>
      <c r="E16" s="539"/>
      <c r="F16" s="195"/>
      <c r="G16" s="195"/>
      <c r="H16" s="251" t="e">
        <f>I16+J16+K16+L16+M16</f>
        <v>#REF!</v>
      </c>
      <c r="I16" s="251" t="e">
        <f>I17+I46+I75</f>
        <v>#REF!</v>
      </c>
      <c r="J16" s="251" t="e">
        <f>J17+J46</f>
        <v>#REF!</v>
      </c>
      <c r="K16" s="251" t="e">
        <f>K17+K46</f>
        <v>#REF!</v>
      </c>
      <c r="L16" s="196" t="e">
        <f t="shared" ref="L16:M16" si="0">L17</f>
        <v>#REF!</v>
      </c>
      <c r="M16" s="196" t="e">
        <f t="shared" si="0"/>
        <v>#REF!</v>
      </c>
      <c r="N16" s="197"/>
      <c r="O16" s="197"/>
      <c r="P16" s="197"/>
      <c r="Q16" s="197"/>
      <c r="R16" s="198"/>
      <c r="S16" s="198"/>
      <c r="T16" s="198"/>
      <c r="U16" s="198"/>
      <c r="V16" s="198"/>
      <c r="W16" s="198"/>
      <c r="X16" s="198"/>
      <c r="Y16" s="198"/>
      <c r="Z16" s="198"/>
      <c r="AA16" s="198"/>
      <c r="AB16" s="198"/>
      <c r="AC16" s="198"/>
      <c r="AD16" s="198"/>
      <c r="AE16" s="198"/>
      <c r="AF16" s="198"/>
      <c r="AG16" s="198"/>
    </row>
    <row r="17" spans="1:34" s="8" customFormat="1" ht="81" customHeight="1" x14ac:dyDescent="0.25">
      <c r="A17" s="188" t="s">
        <v>462</v>
      </c>
      <c r="B17" s="188"/>
      <c r="C17" s="188" t="s">
        <v>38</v>
      </c>
      <c r="D17" s="188" t="s">
        <v>435</v>
      </c>
      <c r="E17" s="191">
        <v>43101</v>
      </c>
      <c r="F17" s="191">
        <v>44196</v>
      </c>
      <c r="G17" s="192"/>
      <c r="H17" s="250" t="e">
        <f>I17+J17+K17+L17+M17</f>
        <v>#REF!</v>
      </c>
      <c r="I17" s="250" t="e">
        <f>I18+I20+I22+I24+I26</f>
        <v>#REF!</v>
      </c>
      <c r="J17" s="250" t="e">
        <f>J18+J20+J22</f>
        <v>#REF!</v>
      </c>
      <c r="K17" s="250" t="e">
        <f t="shared" ref="K17" si="1">K18+K20+K22+K24+K26</f>
        <v>#REF!</v>
      </c>
      <c r="L17" s="185" t="e">
        <f t="shared" ref="L17:M17" si="2">L18+L20+L22+L24+L26</f>
        <v>#REF!</v>
      </c>
      <c r="M17" s="185" t="e">
        <f t="shared" si="2"/>
        <v>#REF!</v>
      </c>
      <c r="N17" s="193"/>
      <c r="O17" s="193"/>
      <c r="P17" s="193"/>
      <c r="Q17" s="193"/>
      <c r="R17" s="194"/>
      <c r="S17" s="194"/>
      <c r="T17" s="194"/>
      <c r="U17" s="194"/>
      <c r="V17" s="194"/>
      <c r="W17" s="194"/>
      <c r="X17" s="194"/>
      <c r="Y17" s="194"/>
      <c r="Z17" s="194"/>
      <c r="AA17" s="194"/>
      <c r="AB17" s="194"/>
      <c r="AC17" s="194"/>
      <c r="AD17" s="194"/>
      <c r="AE17" s="194"/>
      <c r="AF17" s="194"/>
      <c r="AG17" s="194"/>
    </row>
    <row r="18" spans="1:34" ht="81.75" customHeight="1" x14ac:dyDescent="0.25">
      <c r="A18" s="177" t="s">
        <v>413</v>
      </c>
      <c r="B18" s="177">
        <v>0</v>
      </c>
      <c r="C18" s="178" t="s">
        <v>38</v>
      </c>
      <c r="D18" s="177" t="s">
        <v>531</v>
      </c>
      <c r="E18" s="98"/>
      <c r="F18" s="98"/>
      <c r="G18" s="142"/>
      <c r="H18" s="252" t="e">
        <f>I18+J18+K18+L18+M18</f>
        <v>#REF!</v>
      </c>
      <c r="I18" s="252" t="e">
        <f>#REF!</f>
        <v>#REF!</v>
      </c>
      <c r="J18" s="252">
        <v>0</v>
      </c>
      <c r="K18" s="252">
        <v>0</v>
      </c>
      <c r="L18" s="190">
        <v>0</v>
      </c>
      <c r="M18" s="190">
        <v>0</v>
      </c>
      <c r="N18" s="256" t="s">
        <v>46</v>
      </c>
      <c r="O18" s="256" t="s">
        <v>46</v>
      </c>
      <c r="P18" s="256" t="s">
        <v>46</v>
      </c>
      <c r="Q18" s="256" t="s">
        <v>46</v>
      </c>
      <c r="R18" s="256" t="s">
        <v>46</v>
      </c>
      <c r="S18" s="256" t="s">
        <v>46</v>
      </c>
      <c r="T18" s="256" t="s">
        <v>46</v>
      </c>
      <c r="U18" s="256" t="s">
        <v>46</v>
      </c>
      <c r="V18" s="256" t="s">
        <v>46</v>
      </c>
      <c r="W18" s="256" t="s">
        <v>46</v>
      </c>
      <c r="X18" s="256" t="s">
        <v>46</v>
      </c>
      <c r="Y18" s="256" t="s">
        <v>46</v>
      </c>
      <c r="Z18" s="85" t="s">
        <v>39</v>
      </c>
      <c r="AA18" s="85" t="s">
        <v>39</v>
      </c>
      <c r="AB18" s="85" t="s">
        <v>39</v>
      </c>
      <c r="AC18" s="85" t="s">
        <v>39</v>
      </c>
      <c r="AD18" s="85" t="s">
        <v>39</v>
      </c>
      <c r="AE18" s="85" t="s">
        <v>39</v>
      </c>
      <c r="AF18" s="85" t="s">
        <v>39</v>
      </c>
      <c r="AG18" s="85" t="s">
        <v>39</v>
      </c>
      <c r="AH18" s="205"/>
    </row>
    <row r="19" spans="1:34" s="154" customFormat="1" ht="84" customHeight="1" x14ac:dyDescent="0.25">
      <c r="A19" s="169" t="s">
        <v>463</v>
      </c>
      <c r="B19" s="169"/>
      <c r="C19" s="175" t="s">
        <v>38</v>
      </c>
      <c r="D19" s="189" t="s">
        <v>46</v>
      </c>
      <c r="E19" s="200">
        <v>43101</v>
      </c>
      <c r="F19" s="200">
        <v>43465</v>
      </c>
      <c r="G19" s="201"/>
      <c r="H19" s="253" t="s">
        <v>46</v>
      </c>
      <c r="I19" s="253" t="s">
        <v>46</v>
      </c>
      <c r="J19" s="253" t="s">
        <v>46</v>
      </c>
      <c r="K19" s="253" t="s">
        <v>46</v>
      </c>
      <c r="L19" s="189" t="s">
        <v>46</v>
      </c>
      <c r="M19" s="189" t="s">
        <v>46</v>
      </c>
      <c r="N19" s="189"/>
      <c r="O19" s="189" t="s">
        <v>534</v>
      </c>
      <c r="P19" s="189" t="s">
        <v>534</v>
      </c>
      <c r="Q19" s="189"/>
      <c r="R19" s="189"/>
      <c r="S19" s="189"/>
      <c r="T19" s="189"/>
      <c r="U19" s="189"/>
      <c r="V19" s="189"/>
      <c r="W19" s="189"/>
      <c r="X19" s="189"/>
      <c r="Y19" s="189"/>
      <c r="Z19" s="189" t="s">
        <v>46</v>
      </c>
      <c r="AA19" s="189" t="s">
        <v>46</v>
      </c>
      <c r="AB19" s="189" t="s">
        <v>46</v>
      </c>
      <c r="AC19" s="189" t="s">
        <v>46</v>
      </c>
      <c r="AD19" s="189" t="s">
        <v>46</v>
      </c>
      <c r="AE19" s="189" t="s">
        <v>46</v>
      </c>
      <c r="AF19" s="189" t="s">
        <v>46</v>
      </c>
      <c r="AG19" s="189" t="s">
        <v>46</v>
      </c>
    </row>
    <row r="20" spans="1:34" s="153" customFormat="1" ht="82.5" customHeight="1" x14ac:dyDescent="0.25">
      <c r="A20" s="177" t="s">
        <v>414</v>
      </c>
      <c r="B20" s="177"/>
      <c r="C20" s="178" t="s">
        <v>38</v>
      </c>
      <c r="D20" s="177" t="s">
        <v>435</v>
      </c>
      <c r="E20" s="94"/>
      <c r="F20" s="98"/>
      <c r="G20" s="142"/>
      <c r="H20" s="252" t="e">
        <f>I20+J20+K20+L20+M20</f>
        <v>#REF!</v>
      </c>
      <c r="I20" s="252">
        <v>0</v>
      </c>
      <c r="J20" s="252" t="e">
        <f>#REF!</f>
        <v>#REF!</v>
      </c>
      <c r="K20" s="252">
        <v>0</v>
      </c>
      <c r="L20" s="190">
        <v>0</v>
      </c>
      <c r="M20" s="190">
        <v>0</v>
      </c>
      <c r="N20" s="256" t="s">
        <v>46</v>
      </c>
      <c r="O20" s="256" t="s">
        <v>46</v>
      </c>
      <c r="P20" s="256" t="s">
        <v>46</v>
      </c>
      <c r="Q20" s="256" t="s">
        <v>46</v>
      </c>
      <c r="R20" s="256" t="s">
        <v>46</v>
      </c>
      <c r="S20" s="256" t="s">
        <v>46</v>
      </c>
      <c r="T20" s="256" t="s">
        <v>46</v>
      </c>
      <c r="U20" s="256" t="s">
        <v>46</v>
      </c>
      <c r="V20" s="256" t="s">
        <v>46</v>
      </c>
      <c r="W20" s="256" t="s">
        <v>46</v>
      </c>
      <c r="X20" s="256" t="s">
        <v>46</v>
      </c>
      <c r="Y20" s="256" t="s">
        <v>46</v>
      </c>
      <c r="Z20" s="85" t="s">
        <v>39</v>
      </c>
      <c r="AA20" s="85" t="s">
        <v>39</v>
      </c>
      <c r="AB20" s="85" t="s">
        <v>39</v>
      </c>
      <c r="AC20" s="85" t="s">
        <v>39</v>
      </c>
      <c r="AD20" s="85" t="s">
        <v>39</v>
      </c>
      <c r="AE20" s="85" t="s">
        <v>39</v>
      </c>
      <c r="AF20" s="85" t="s">
        <v>39</v>
      </c>
      <c r="AG20" s="85" t="s">
        <v>39</v>
      </c>
    </row>
    <row r="21" spans="1:34" s="153" customFormat="1" ht="83.25" customHeight="1" x14ac:dyDescent="0.25">
      <c r="A21" s="169" t="s">
        <v>463</v>
      </c>
      <c r="B21" s="176"/>
      <c r="C21" s="175" t="s">
        <v>38</v>
      </c>
      <c r="D21" s="176" t="s">
        <v>46</v>
      </c>
      <c r="E21" s="200">
        <v>43466</v>
      </c>
      <c r="F21" s="200">
        <v>43830</v>
      </c>
      <c r="G21" s="202"/>
      <c r="H21" s="253" t="s">
        <v>46</v>
      </c>
      <c r="I21" s="253" t="s">
        <v>46</v>
      </c>
      <c r="J21" s="253" t="s">
        <v>46</v>
      </c>
      <c r="K21" s="253" t="s">
        <v>46</v>
      </c>
      <c r="L21" s="189" t="s">
        <v>46</v>
      </c>
      <c r="M21" s="189" t="s">
        <v>46</v>
      </c>
      <c r="N21" s="189"/>
      <c r="O21" s="189"/>
      <c r="P21" s="189"/>
      <c r="Q21" s="189"/>
      <c r="R21" s="189"/>
      <c r="S21" s="189"/>
      <c r="T21" s="189"/>
      <c r="U21" s="189"/>
      <c r="V21" s="189"/>
      <c r="W21" s="189"/>
      <c r="X21" s="189"/>
      <c r="Y21" s="189"/>
      <c r="Z21" s="189" t="s">
        <v>46</v>
      </c>
      <c r="AA21" s="189" t="s">
        <v>46</v>
      </c>
      <c r="AB21" s="189" t="s">
        <v>46</v>
      </c>
      <c r="AC21" s="189" t="s">
        <v>46</v>
      </c>
      <c r="AD21" s="189" t="s">
        <v>46</v>
      </c>
      <c r="AE21" s="189" t="s">
        <v>46</v>
      </c>
      <c r="AF21" s="189" t="s">
        <v>46</v>
      </c>
      <c r="AG21" s="189" t="s">
        <v>46</v>
      </c>
    </row>
    <row r="22" spans="1:34" s="153" customFormat="1" ht="87" customHeight="1" x14ac:dyDescent="0.25">
      <c r="A22" s="178" t="s">
        <v>415</v>
      </c>
      <c r="B22" s="177"/>
      <c r="C22" s="178" t="s">
        <v>38</v>
      </c>
      <c r="D22" s="177" t="s">
        <v>435</v>
      </c>
      <c r="E22" s="94"/>
      <c r="F22" s="98"/>
      <c r="G22" s="142"/>
      <c r="H22" s="252" t="e">
        <f>I22+J22+K22+L22+M22</f>
        <v>#REF!</v>
      </c>
      <c r="I22" s="252">
        <v>0</v>
      </c>
      <c r="J22" s="252">
        <v>0</v>
      </c>
      <c r="K22" s="252" t="e">
        <f>#REF!</f>
        <v>#REF!</v>
      </c>
      <c r="L22" s="190">
        <v>0</v>
      </c>
      <c r="M22" s="190">
        <v>0</v>
      </c>
      <c r="N22" s="256" t="s">
        <v>46</v>
      </c>
      <c r="O22" s="256" t="s">
        <v>46</v>
      </c>
      <c r="P22" s="256" t="s">
        <v>46</v>
      </c>
      <c r="Q22" s="256" t="s">
        <v>46</v>
      </c>
      <c r="R22" s="256" t="s">
        <v>46</v>
      </c>
      <c r="S22" s="256" t="s">
        <v>46</v>
      </c>
      <c r="T22" s="256" t="s">
        <v>46</v>
      </c>
      <c r="U22" s="256" t="s">
        <v>46</v>
      </c>
      <c r="V22" s="256" t="s">
        <v>46</v>
      </c>
      <c r="W22" s="256" t="s">
        <v>46</v>
      </c>
      <c r="X22" s="256" t="s">
        <v>46</v>
      </c>
      <c r="Y22" s="256" t="s">
        <v>46</v>
      </c>
      <c r="Z22" s="85" t="s">
        <v>39</v>
      </c>
      <c r="AA22" s="85" t="s">
        <v>39</v>
      </c>
      <c r="AB22" s="85" t="s">
        <v>39</v>
      </c>
      <c r="AC22" s="85" t="s">
        <v>39</v>
      </c>
      <c r="AD22" s="85" t="s">
        <v>39</v>
      </c>
      <c r="AE22" s="85" t="s">
        <v>39</v>
      </c>
      <c r="AF22" s="85" t="s">
        <v>39</v>
      </c>
      <c r="AG22" s="85" t="s">
        <v>39</v>
      </c>
    </row>
    <row r="23" spans="1:34" s="154" customFormat="1" ht="97.5" customHeight="1" x14ac:dyDescent="0.25">
      <c r="A23" s="169" t="s">
        <v>463</v>
      </c>
      <c r="B23" s="169"/>
      <c r="C23" s="175" t="s">
        <v>38</v>
      </c>
      <c r="D23" s="189" t="s">
        <v>46</v>
      </c>
      <c r="E23" s="203">
        <v>43831</v>
      </c>
      <c r="F23" s="200">
        <v>44196</v>
      </c>
      <c r="G23" s="204"/>
      <c r="H23" s="253" t="s">
        <v>46</v>
      </c>
      <c r="I23" s="253" t="s">
        <v>46</v>
      </c>
      <c r="J23" s="253" t="s">
        <v>46</v>
      </c>
      <c r="K23" s="253" t="s">
        <v>46</v>
      </c>
      <c r="L23" s="189" t="s">
        <v>46</v>
      </c>
      <c r="M23" s="189" t="s">
        <v>46</v>
      </c>
      <c r="N23" s="189"/>
      <c r="O23" s="189"/>
      <c r="P23" s="189"/>
      <c r="Q23" s="189"/>
      <c r="R23" s="189"/>
      <c r="S23" s="189"/>
      <c r="T23" s="189"/>
      <c r="U23" s="189"/>
      <c r="V23" s="189"/>
      <c r="W23" s="189"/>
      <c r="X23" s="189"/>
      <c r="Y23" s="189"/>
      <c r="Z23" s="189" t="s">
        <v>46</v>
      </c>
      <c r="AA23" s="189" t="s">
        <v>46</v>
      </c>
      <c r="AB23" s="189" t="s">
        <v>46</v>
      </c>
      <c r="AC23" s="189" t="s">
        <v>46</v>
      </c>
      <c r="AD23" s="189" t="s">
        <v>46</v>
      </c>
      <c r="AE23" s="189" t="s">
        <v>46</v>
      </c>
      <c r="AF23" s="189" t="s">
        <v>46</v>
      </c>
      <c r="AG23" s="189" t="s">
        <v>46</v>
      </c>
    </row>
    <row r="24" spans="1:34" s="8" customFormat="1" ht="110.25" hidden="1" customHeight="1" x14ac:dyDescent="0.25">
      <c r="A24" s="178" t="s">
        <v>416</v>
      </c>
      <c r="B24" s="86"/>
      <c r="C24" s="178" t="s">
        <v>38</v>
      </c>
      <c r="D24" s="177" t="s">
        <v>435</v>
      </c>
      <c r="E24" s="100"/>
      <c r="F24" s="96"/>
      <c r="G24" s="155"/>
      <c r="H24" s="144" t="e">
        <f>I24+J24+K24+L24+M24</f>
        <v>#REF!</v>
      </c>
      <c r="I24" s="190">
        <v>0</v>
      </c>
      <c r="J24" s="190">
        <v>0</v>
      </c>
      <c r="K24" s="190">
        <v>0</v>
      </c>
      <c r="L24" s="190" t="e">
        <f>#REF!</f>
        <v>#REF!</v>
      </c>
      <c r="M24" s="190">
        <v>0</v>
      </c>
      <c r="N24" s="85" t="s">
        <v>39</v>
      </c>
      <c r="O24" s="85" t="s">
        <v>39</v>
      </c>
      <c r="P24" s="85" t="s">
        <v>39</v>
      </c>
      <c r="Q24" s="85" t="s">
        <v>39</v>
      </c>
      <c r="R24" s="85" t="s">
        <v>39</v>
      </c>
      <c r="S24" s="85" t="s">
        <v>39</v>
      </c>
      <c r="T24" s="85" t="s">
        <v>39</v>
      </c>
      <c r="U24" s="85" t="s">
        <v>39</v>
      </c>
      <c r="V24" s="85" t="s">
        <v>39</v>
      </c>
      <c r="W24" s="85" t="s">
        <v>39</v>
      </c>
      <c r="X24" s="85" t="s">
        <v>39</v>
      </c>
      <c r="Y24" s="85" t="s">
        <v>39</v>
      </c>
      <c r="Z24" s="85" t="s">
        <v>39</v>
      </c>
      <c r="AA24" s="85" t="s">
        <v>39</v>
      </c>
      <c r="AB24" s="85" t="s">
        <v>39</v>
      </c>
      <c r="AC24" s="85" t="s">
        <v>39</v>
      </c>
      <c r="AD24" s="85" t="s">
        <v>39</v>
      </c>
      <c r="AE24" s="85" t="s">
        <v>39</v>
      </c>
      <c r="AF24" s="85" t="s">
        <v>39</v>
      </c>
      <c r="AG24" s="85" t="s">
        <v>39</v>
      </c>
    </row>
    <row r="25" spans="1:34" s="154" customFormat="1" ht="99" hidden="1" customHeight="1" x14ac:dyDescent="0.25">
      <c r="A25" s="169" t="s">
        <v>463</v>
      </c>
      <c r="B25" s="169"/>
      <c r="C25" s="169" t="s">
        <v>38</v>
      </c>
      <c r="D25" s="189" t="s">
        <v>46</v>
      </c>
      <c r="E25" s="203">
        <v>44197</v>
      </c>
      <c r="F25" s="200">
        <v>44561</v>
      </c>
      <c r="G25" s="201"/>
      <c r="H25" s="189" t="s">
        <v>46</v>
      </c>
      <c r="I25" s="189" t="s">
        <v>46</v>
      </c>
      <c r="J25" s="189" t="s">
        <v>46</v>
      </c>
      <c r="K25" s="189" t="s">
        <v>46</v>
      </c>
      <c r="L25" s="189" t="s">
        <v>46</v>
      </c>
      <c r="M25" s="189" t="s">
        <v>46</v>
      </c>
      <c r="N25" s="189" t="s">
        <v>46</v>
      </c>
      <c r="O25" s="189" t="s">
        <v>46</v>
      </c>
      <c r="P25" s="189" t="s">
        <v>46</v>
      </c>
      <c r="Q25" s="189" t="s">
        <v>46</v>
      </c>
      <c r="R25" s="189" t="s">
        <v>46</v>
      </c>
      <c r="S25" s="189" t="s">
        <v>46</v>
      </c>
      <c r="T25" s="189" t="s">
        <v>46</v>
      </c>
      <c r="U25" s="189" t="s">
        <v>46</v>
      </c>
      <c r="V25" s="189" t="s">
        <v>46</v>
      </c>
      <c r="W25" s="189" t="s">
        <v>46</v>
      </c>
      <c r="X25" s="189" t="s">
        <v>46</v>
      </c>
      <c r="Y25" s="189" t="s">
        <v>46</v>
      </c>
      <c r="Z25" s="189" t="s">
        <v>46</v>
      </c>
      <c r="AA25" s="189" t="s">
        <v>46</v>
      </c>
      <c r="AB25" s="189" t="s">
        <v>46</v>
      </c>
      <c r="AC25" s="189" t="s">
        <v>46</v>
      </c>
      <c r="AD25" s="189" t="s">
        <v>46</v>
      </c>
      <c r="AE25" s="189" t="s">
        <v>46</v>
      </c>
      <c r="AF25" s="189" t="s">
        <v>46</v>
      </c>
      <c r="AG25" s="189" t="s">
        <v>46</v>
      </c>
    </row>
    <row r="26" spans="1:34" s="153" customFormat="1" ht="91.5" hidden="1" customHeight="1" x14ac:dyDescent="0.25">
      <c r="A26" s="178" t="s">
        <v>417</v>
      </c>
      <c r="B26" s="178"/>
      <c r="C26" s="178" t="s">
        <v>38</v>
      </c>
      <c r="D26" s="177" t="s">
        <v>435</v>
      </c>
      <c r="E26" s="130"/>
      <c r="F26" s="130"/>
      <c r="G26" s="143"/>
      <c r="H26" s="144" t="e">
        <f>I26+J26+K26+L26+M26</f>
        <v>#REF!</v>
      </c>
      <c r="I26" s="190">
        <v>0</v>
      </c>
      <c r="J26" s="190">
        <v>0</v>
      </c>
      <c r="K26" s="190">
        <v>0</v>
      </c>
      <c r="L26" s="190">
        <v>0</v>
      </c>
      <c r="M26" s="190" t="e">
        <f>#REF!</f>
        <v>#REF!</v>
      </c>
      <c r="N26" s="85" t="s">
        <v>39</v>
      </c>
      <c r="O26" s="85" t="s">
        <v>39</v>
      </c>
      <c r="P26" s="85" t="s">
        <v>39</v>
      </c>
      <c r="Q26" s="85" t="s">
        <v>39</v>
      </c>
      <c r="R26" s="85" t="s">
        <v>39</v>
      </c>
      <c r="S26" s="85" t="s">
        <v>39</v>
      </c>
      <c r="T26" s="85" t="s">
        <v>39</v>
      </c>
      <c r="U26" s="85" t="s">
        <v>39</v>
      </c>
      <c r="V26" s="85" t="s">
        <v>39</v>
      </c>
      <c r="W26" s="85" t="s">
        <v>39</v>
      </c>
      <c r="X26" s="85" t="s">
        <v>39</v>
      </c>
      <c r="Y26" s="85" t="s">
        <v>39</v>
      </c>
      <c r="Z26" s="85" t="s">
        <v>39</v>
      </c>
      <c r="AA26" s="85" t="s">
        <v>39</v>
      </c>
      <c r="AB26" s="85" t="s">
        <v>39</v>
      </c>
      <c r="AC26" s="85" t="s">
        <v>39</v>
      </c>
      <c r="AD26" s="85" t="s">
        <v>39</v>
      </c>
      <c r="AE26" s="85" t="s">
        <v>39</v>
      </c>
      <c r="AF26" s="85" t="s">
        <v>39</v>
      </c>
      <c r="AG26" s="85" t="s">
        <v>39</v>
      </c>
    </row>
    <row r="27" spans="1:34" ht="87.75" hidden="1" customHeight="1" x14ac:dyDescent="0.25">
      <c r="A27" s="93" t="s">
        <v>394</v>
      </c>
      <c r="B27" s="6"/>
      <c r="C27" s="93"/>
      <c r="D27" s="92"/>
      <c r="E27" s="99"/>
      <c r="F27" s="91"/>
      <c r="G27" s="111"/>
      <c r="H27" s="168" t="e">
        <f>#REF!+I27+J27</f>
        <v>#REF!</v>
      </c>
      <c r="I27" s="128" t="e">
        <f>#REF!</f>
        <v>#REF!</v>
      </c>
      <c r="J27" s="128" t="e">
        <f>#REF!</f>
        <v>#REF!</v>
      </c>
      <c r="K27" s="128"/>
      <c r="L27" s="128"/>
      <c r="M27" s="128"/>
      <c r="N27" s="150"/>
      <c r="O27" s="101"/>
      <c r="P27" s="101"/>
      <c r="Q27" s="101"/>
      <c r="R27" s="101"/>
      <c r="S27" s="101"/>
      <c r="T27" s="149"/>
      <c r="U27" s="149"/>
      <c r="V27" s="149"/>
      <c r="W27" s="149"/>
      <c r="X27" s="149"/>
      <c r="Y27" s="149"/>
      <c r="Z27" s="149"/>
      <c r="AA27" s="149"/>
      <c r="AB27" s="149"/>
      <c r="AC27" s="149"/>
      <c r="AD27" s="149"/>
      <c r="AE27" s="149"/>
      <c r="AF27" s="149"/>
      <c r="AG27" s="149"/>
    </row>
    <row r="28" spans="1:34" ht="81" hidden="1" customHeight="1" x14ac:dyDescent="0.25">
      <c r="A28" s="93" t="s">
        <v>482</v>
      </c>
      <c r="B28" s="6"/>
      <c r="C28" s="93"/>
      <c r="D28" s="92"/>
      <c r="E28" s="99"/>
      <c r="F28" s="91"/>
      <c r="G28" s="111"/>
      <c r="H28" s="168" t="e">
        <f>#REF!+I28+J28</f>
        <v>#REF!</v>
      </c>
      <c r="I28" s="128" t="e">
        <f>#REF!</f>
        <v>#REF!</v>
      </c>
      <c r="J28" s="128" t="e">
        <f>#REF!</f>
        <v>#REF!</v>
      </c>
      <c r="K28" s="128"/>
      <c r="L28" s="128"/>
      <c r="M28" s="128"/>
      <c r="N28" s="150"/>
      <c r="O28" s="101"/>
      <c r="P28" s="101"/>
      <c r="Q28" s="101"/>
      <c r="R28" s="101"/>
      <c r="S28" s="101"/>
      <c r="T28" s="149"/>
      <c r="U28" s="149"/>
      <c r="V28" s="149"/>
      <c r="W28" s="149"/>
      <c r="X28" s="149"/>
      <c r="Y28" s="149"/>
      <c r="Z28" s="149"/>
      <c r="AA28" s="149"/>
      <c r="AB28" s="149"/>
      <c r="AC28" s="149"/>
      <c r="AD28" s="149"/>
      <c r="AE28" s="149"/>
      <c r="AF28" s="149"/>
      <c r="AG28" s="149"/>
    </row>
    <row r="29" spans="1:34" ht="77.25" hidden="1" customHeight="1" x14ac:dyDescent="0.25">
      <c r="A29" s="93" t="s">
        <v>483</v>
      </c>
      <c r="B29" s="6"/>
      <c r="C29" s="93"/>
      <c r="D29" s="92"/>
      <c r="E29" s="99"/>
      <c r="F29" s="91"/>
      <c r="G29" s="111"/>
      <c r="H29" s="168" t="e">
        <f>#REF!+I29+J29</f>
        <v>#REF!</v>
      </c>
      <c r="I29" s="128" t="e">
        <f>#REF!</f>
        <v>#REF!</v>
      </c>
      <c r="J29" s="128" t="e">
        <f>#REF!</f>
        <v>#REF!</v>
      </c>
      <c r="K29" s="128"/>
      <c r="L29" s="128"/>
      <c r="M29" s="128"/>
      <c r="N29" s="150"/>
      <c r="O29" s="101"/>
      <c r="P29" s="101"/>
      <c r="Q29" s="101"/>
      <c r="R29" s="101"/>
      <c r="S29" s="101"/>
      <c r="T29" s="149"/>
      <c r="U29" s="149"/>
      <c r="V29" s="149"/>
      <c r="W29" s="149"/>
      <c r="X29" s="149"/>
      <c r="Y29" s="149"/>
      <c r="Z29" s="149"/>
      <c r="AA29" s="149"/>
      <c r="AB29" s="149"/>
      <c r="AC29" s="149"/>
      <c r="AD29" s="149"/>
      <c r="AE29" s="149"/>
      <c r="AF29" s="149"/>
      <c r="AG29" s="149"/>
    </row>
    <row r="30" spans="1:34" ht="77.25" hidden="1" customHeight="1" x14ac:dyDescent="0.25">
      <c r="A30" s="93" t="s">
        <v>484</v>
      </c>
      <c r="B30" s="6"/>
      <c r="C30" s="93"/>
      <c r="D30" s="92"/>
      <c r="E30" s="99"/>
      <c r="F30" s="91"/>
      <c r="G30" s="111"/>
      <c r="H30" s="168" t="e">
        <f>#REF!+I30+J30</f>
        <v>#REF!</v>
      </c>
      <c r="I30" s="128" t="e">
        <f>#REF!</f>
        <v>#REF!</v>
      </c>
      <c r="J30" s="128" t="e">
        <f>#REF!</f>
        <v>#REF!</v>
      </c>
      <c r="K30" s="128"/>
      <c r="L30" s="128"/>
      <c r="M30" s="128"/>
      <c r="N30" s="150"/>
      <c r="O30" s="101"/>
      <c r="P30" s="101"/>
      <c r="Q30" s="101"/>
      <c r="R30" s="101"/>
      <c r="S30" s="101"/>
      <c r="T30" s="149"/>
      <c r="U30" s="149"/>
      <c r="V30" s="149"/>
      <c r="W30" s="149"/>
      <c r="X30" s="149"/>
      <c r="Y30" s="149"/>
      <c r="Z30" s="149"/>
      <c r="AA30" s="149"/>
      <c r="AB30" s="149"/>
      <c r="AC30" s="149"/>
      <c r="AD30" s="149"/>
      <c r="AE30" s="149"/>
      <c r="AF30" s="149"/>
      <c r="AG30" s="149"/>
    </row>
    <row r="31" spans="1:34" ht="77.25" hidden="1" customHeight="1" x14ac:dyDescent="0.25">
      <c r="A31" s="93" t="s">
        <v>485</v>
      </c>
      <c r="B31" s="6"/>
      <c r="C31" s="93"/>
      <c r="D31" s="92"/>
      <c r="E31" s="99"/>
      <c r="F31" s="91"/>
      <c r="G31" s="111"/>
      <c r="H31" s="168" t="e">
        <f>#REF!+I31+J31</f>
        <v>#REF!</v>
      </c>
      <c r="I31" s="128" t="e">
        <f>#REF!</f>
        <v>#REF!</v>
      </c>
      <c r="J31" s="128" t="e">
        <f>#REF!</f>
        <v>#REF!</v>
      </c>
      <c r="K31" s="128"/>
      <c r="L31" s="128"/>
      <c r="M31" s="128"/>
      <c r="N31" s="150"/>
      <c r="O31" s="101"/>
      <c r="P31" s="101"/>
      <c r="Q31" s="101"/>
      <c r="R31" s="101"/>
      <c r="S31" s="101"/>
      <c r="T31" s="149"/>
      <c r="U31" s="149"/>
      <c r="V31" s="149"/>
      <c r="W31" s="149"/>
      <c r="X31" s="149"/>
      <c r="Y31" s="149"/>
      <c r="Z31" s="149"/>
      <c r="AA31" s="149"/>
      <c r="AB31" s="149"/>
      <c r="AC31" s="149"/>
      <c r="AD31" s="149"/>
      <c r="AE31" s="149"/>
      <c r="AF31" s="149"/>
      <c r="AG31" s="149"/>
    </row>
    <row r="32" spans="1:34" ht="77.25" hidden="1" customHeight="1" x14ac:dyDescent="0.25">
      <c r="A32" s="93" t="s">
        <v>395</v>
      </c>
      <c r="B32" s="6"/>
      <c r="C32" s="93"/>
      <c r="D32" s="92"/>
      <c r="E32" s="99"/>
      <c r="F32" s="91"/>
      <c r="G32" s="111"/>
      <c r="H32" s="168" t="e">
        <f>#REF!+I32+J32</f>
        <v>#REF!</v>
      </c>
      <c r="I32" s="128" t="e">
        <f>#REF!</f>
        <v>#REF!</v>
      </c>
      <c r="J32" s="128" t="e">
        <f>#REF!</f>
        <v>#REF!</v>
      </c>
      <c r="K32" s="128"/>
      <c r="L32" s="128"/>
      <c r="M32" s="128"/>
      <c r="N32" s="150"/>
      <c r="O32" s="101"/>
      <c r="P32" s="101"/>
      <c r="Q32" s="101"/>
      <c r="R32" s="101"/>
      <c r="S32" s="101"/>
      <c r="T32" s="149"/>
      <c r="U32" s="149"/>
      <c r="V32" s="149"/>
      <c r="W32" s="149"/>
      <c r="X32" s="149"/>
      <c r="Y32" s="149"/>
      <c r="Z32" s="149"/>
      <c r="AA32" s="149"/>
      <c r="AB32" s="149"/>
      <c r="AC32" s="149"/>
      <c r="AD32" s="149"/>
      <c r="AE32" s="149"/>
      <c r="AF32" s="149"/>
      <c r="AG32" s="149"/>
    </row>
    <row r="33" spans="1:34" ht="51.75" hidden="1" customHeight="1" x14ac:dyDescent="0.25">
      <c r="A33" s="95" t="s">
        <v>486</v>
      </c>
      <c r="B33" s="6"/>
      <c r="C33" s="93"/>
      <c r="D33" s="92"/>
      <c r="E33" s="99"/>
      <c r="F33" s="91"/>
      <c r="G33" s="111"/>
      <c r="H33" s="148" t="s">
        <v>46</v>
      </c>
      <c r="I33" s="182" t="s">
        <v>46</v>
      </c>
      <c r="J33" s="182" t="s">
        <v>46</v>
      </c>
      <c r="K33" s="182"/>
      <c r="L33" s="182"/>
      <c r="M33" s="182"/>
      <c r="N33" s="150"/>
      <c r="O33" s="101"/>
      <c r="P33" s="101"/>
      <c r="Q33" s="101"/>
      <c r="R33" s="101"/>
      <c r="S33" s="101"/>
      <c r="T33" s="149"/>
      <c r="U33" s="149"/>
      <c r="V33" s="149"/>
      <c r="W33" s="149"/>
      <c r="X33" s="149"/>
      <c r="Y33" s="149"/>
      <c r="Z33" s="149"/>
      <c r="AA33" s="149"/>
      <c r="AB33" s="149"/>
      <c r="AC33" s="149"/>
      <c r="AD33" s="149"/>
      <c r="AE33" s="149"/>
      <c r="AF33" s="149"/>
      <c r="AG33" s="149"/>
    </row>
    <row r="34" spans="1:34" ht="15.75" hidden="1" customHeight="1" x14ac:dyDescent="0.25">
      <c r="A34" s="536" t="s">
        <v>396</v>
      </c>
      <c r="B34" s="536"/>
      <c r="C34" s="536"/>
      <c r="D34" s="536"/>
      <c r="E34" s="536"/>
      <c r="F34" s="536"/>
      <c r="G34" s="536"/>
      <c r="H34" s="536"/>
      <c r="I34" s="536"/>
      <c r="J34" s="536"/>
      <c r="K34" s="536"/>
      <c r="L34" s="536"/>
      <c r="M34" s="536"/>
      <c r="N34" s="536"/>
      <c r="O34" s="536"/>
      <c r="P34" s="536"/>
      <c r="Q34" s="536"/>
      <c r="R34" s="536"/>
      <c r="S34" s="536"/>
      <c r="T34" s="536"/>
      <c r="U34" s="536"/>
      <c r="V34" s="536"/>
      <c r="W34" s="536"/>
      <c r="X34" s="536"/>
      <c r="Y34" s="536"/>
      <c r="Z34" s="536"/>
      <c r="AA34" s="147"/>
      <c r="AB34" s="145"/>
      <c r="AC34" s="145"/>
      <c r="AD34" s="145"/>
      <c r="AE34" s="145"/>
      <c r="AF34" s="145"/>
      <c r="AG34" s="199"/>
    </row>
    <row r="35" spans="1:34" hidden="1" x14ac:dyDescent="0.25">
      <c r="A35" s="183"/>
      <c r="B35" s="183"/>
      <c r="C35" s="183"/>
      <c r="D35" s="183"/>
      <c r="E35" s="183"/>
      <c r="F35" s="183"/>
      <c r="G35" s="183"/>
      <c r="H35" s="151" t="e">
        <f>#REF!+I35+J35</f>
        <v>#REF!</v>
      </c>
      <c r="I35" s="151" t="e">
        <f>I36+I38+I40+I42+I44</f>
        <v>#REF!</v>
      </c>
      <c r="J35" s="151" t="e">
        <f>J36+J38+J40+J42+J44</f>
        <v>#REF!</v>
      </c>
      <c r="K35" s="151"/>
      <c r="L35" s="151"/>
      <c r="M35" s="151"/>
      <c r="N35" s="76"/>
      <c r="O35" s="183"/>
      <c r="P35" s="183"/>
      <c r="Q35" s="183"/>
      <c r="R35" s="183"/>
      <c r="S35" s="183"/>
      <c r="T35" s="183"/>
      <c r="U35" s="183"/>
      <c r="V35" s="183"/>
      <c r="W35" s="183"/>
      <c r="X35" s="183"/>
      <c r="Y35" s="183"/>
      <c r="Z35" s="183"/>
      <c r="AA35" s="183"/>
      <c r="AB35" s="183"/>
      <c r="AC35" s="183"/>
      <c r="AD35" s="183"/>
      <c r="AE35" s="183"/>
      <c r="AF35" s="183"/>
      <c r="AG35" s="183"/>
    </row>
    <row r="36" spans="1:34" s="129" customFormat="1" ht="170.25" hidden="1" customHeight="1" x14ac:dyDescent="0.25">
      <c r="A36" s="86" t="s">
        <v>397</v>
      </c>
      <c r="B36" s="86"/>
      <c r="C36" s="86"/>
      <c r="D36" s="86"/>
      <c r="E36" s="86"/>
      <c r="F36" s="86"/>
      <c r="G36" s="86"/>
      <c r="H36" s="152" t="e">
        <f>#REF!+I36+J36</f>
        <v>#REF!</v>
      </c>
      <c r="I36" s="152" t="e">
        <f>I37</f>
        <v>#REF!</v>
      </c>
      <c r="J36" s="152" t="e">
        <f>J37</f>
        <v>#REF!</v>
      </c>
      <c r="K36" s="152"/>
      <c r="L36" s="152"/>
      <c r="M36" s="152"/>
      <c r="N36" s="168"/>
      <c r="O36" s="86"/>
      <c r="P36" s="86"/>
      <c r="Q36" s="86"/>
      <c r="R36" s="86"/>
      <c r="S36" s="86"/>
      <c r="T36" s="86"/>
      <c r="U36" s="86"/>
      <c r="V36" s="86"/>
      <c r="W36" s="86"/>
      <c r="X36" s="86"/>
      <c r="Y36" s="86"/>
      <c r="Z36" s="86"/>
      <c r="AA36" s="86"/>
      <c r="AB36" s="86"/>
      <c r="AC36" s="86"/>
      <c r="AD36" s="86"/>
      <c r="AE36" s="86"/>
      <c r="AF36" s="86"/>
      <c r="AG36" s="86"/>
    </row>
    <row r="37" spans="1:34" s="129" customFormat="1" ht="162" hidden="1" customHeight="1" x14ac:dyDescent="0.25">
      <c r="A37" s="97" t="s">
        <v>398</v>
      </c>
      <c r="B37" s="86"/>
      <c r="C37" s="86"/>
      <c r="D37" s="86"/>
      <c r="E37" s="86"/>
      <c r="F37" s="86"/>
      <c r="G37" s="86"/>
      <c r="H37" s="152" t="e">
        <f>#REF!+I37+J37</f>
        <v>#REF!</v>
      </c>
      <c r="I37" s="128" t="e">
        <f>#REF!</f>
        <v>#REF!</v>
      </c>
      <c r="J37" s="128" t="e">
        <f>#REF!</f>
        <v>#REF!</v>
      </c>
      <c r="K37" s="128"/>
      <c r="L37" s="128"/>
      <c r="M37" s="128"/>
      <c r="N37" s="168"/>
      <c r="O37" s="86"/>
      <c r="P37" s="86"/>
      <c r="Q37" s="86"/>
      <c r="R37" s="86"/>
      <c r="S37" s="86"/>
      <c r="T37" s="86"/>
      <c r="U37" s="86"/>
      <c r="V37" s="86"/>
      <c r="W37" s="86"/>
      <c r="X37" s="86"/>
      <c r="Y37" s="86"/>
      <c r="Z37" s="86"/>
      <c r="AA37" s="86"/>
      <c r="AB37" s="86"/>
      <c r="AC37" s="86"/>
      <c r="AD37" s="86"/>
      <c r="AE37" s="86"/>
      <c r="AF37" s="86"/>
      <c r="AG37" s="86"/>
    </row>
    <row r="38" spans="1:34" s="129" customFormat="1" ht="117.75" hidden="1" customHeight="1" x14ac:dyDescent="0.25">
      <c r="A38" s="86" t="s">
        <v>399</v>
      </c>
      <c r="B38" s="86"/>
      <c r="C38" s="86"/>
      <c r="D38" s="86"/>
      <c r="E38" s="86"/>
      <c r="F38" s="86"/>
      <c r="G38" s="86"/>
      <c r="H38" s="152" t="e">
        <f>#REF!+I38+J38</f>
        <v>#REF!</v>
      </c>
      <c r="I38" s="152" t="e">
        <f>I39</f>
        <v>#REF!</v>
      </c>
      <c r="J38" s="152" t="e">
        <f>J39</f>
        <v>#REF!</v>
      </c>
      <c r="K38" s="152"/>
      <c r="L38" s="152"/>
      <c r="M38" s="152"/>
      <c r="N38" s="168"/>
      <c r="O38" s="86"/>
      <c r="P38" s="86"/>
      <c r="Q38" s="86"/>
      <c r="R38" s="86"/>
      <c r="S38" s="86"/>
      <c r="T38" s="86"/>
      <c r="U38" s="86"/>
      <c r="V38" s="86"/>
      <c r="W38" s="86"/>
      <c r="X38" s="86"/>
      <c r="Y38" s="86"/>
      <c r="Z38" s="86"/>
      <c r="AA38" s="86"/>
      <c r="AB38" s="86"/>
      <c r="AC38" s="86"/>
      <c r="AD38" s="86"/>
      <c r="AE38" s="86"/>
      <c r="AF38" s="86"/>
      <c r="AG38" s="86"/>
    </row>
    <row r="39" spans="1:34" s="129" customFormat="1" ht="63.75" hidden="1" customHeight="1" x14ac:dyDescent="0.25">
      <c r="A39" s="97" t="s">
        <v>400</v>
      </c>
      <c r="B39" s="86"/>
      <c r="C39" s="86"/>
      <c r="D39" s="86"/>
      <c r="E39" s="86"/>
      <c r="F39" s="86"/>
      <c r="G39" s="86"/>
      <c r="H39" s="152" t="e">
        <f>#REF!+I39+J39</f>
        <v>#REF!</v>
      </c>
      <c r="I39" s="128" t="e">
        <f>#REF!</f>
        <v>#REF!</v>
      </c>
      <c r="J39" s="128" t="e">
        <f>#REF!</f>
        <v>#REF!</v>
      </c>
      <c r="K39" s="128"/>
      <c r="L39" s="128"/>
      <c r="M39" s="128"/>
      <c r="N39" s="168"/>
      <c r="O39" s="86"/>
      <c r="P39" s="86"/>
      <c r="Q39" s="86"/>
      <c r="R39" s="86"/>
      <c r="S39" s="86"/>
      <c r="T39" s="86"/>
      <c r="U39" s="86"/>
      <c r="V39" s="86"/>
      <c r="W39" s="86"/>
      <c r="X39" s="86"/>
      <c r="Y39" s="86"/>
      <c r="Z39" s="86"/>
      <c r="AA39" s="86"/>
      <c r="AB39" s="86"/>
      <c r="AC39" s="86"/>
      <c r="AD39" s="86"/>
      <c r="AE39" s="86"/>
      <c r="AF39" s="86"/>
      <c r="AG39" s="86"/>
    </row>
    <row r="40" spans="1:34" s="129" customFormat="1" ht="246.75" hidden="1" customHeight="1" x14ac:dyDescent="0.25">
      <c r="A40" s="86" t="s">
        <v>401</v>
      </c>
      <c r="B40" s="86"/>
      <c r="C40" s="86"/>
      <c r="D40" s="86"/>
      <c r="E40" s="86"/>
      <c r="F40" s="86"/>
      <c r="G40" s="86"/>
      <c r="H40" s="152" t="e">
        <f>#REF!+I40+J40</f>
        <v>#REF!</v>
      </c>
      <c r="I40" s="152" t="e">
        <f>I41</f>
        <v>#REF!</v>
      </c>
      <c r="J40" s="152" t="e">
        <f>J41</f>
        <v>#REF!</v>
      </c>
      <c r="K40" s="152"/>
      <c r="L40" s="152"/>
      <c r="M40" s="152"/>
      <c r="N40" s="168"/>
      <c r="O40" s="86"/>
      <c r="P40" s="86"/>
      <c r="Q40" s="86"/>
      <c r="R40" s="86"/>
      <c r="S40" s="86"/>
      <c r="T40" s="86"/>
      <c r="U40" s="86"/>
      <c r="V40" s="86"/>
      <c r="W40" s="86"/>
      <c r="X40" s="86"/>
      <c r="Y40" s="86"/>
      <c r="Z40" s="86"/>
      <c r="AA40" s="86"/>
      <c r="AB40" s="86"/>
      <c r="AC40" s="86"/>
      <c r="AD40" s="86"/>
      <c r="AE40" s="86"/>
      <c r="AF40" s="86"/>
      <c r="AG40" s="86"/>
    </row>
    <row r="41" spans="1:34" s="129" customFormat="1" ht="231" hidden="1" customHeight="1" x14ac:dyDescent="0.25">
      <c r="A41" s="97" t="s">
        <v>402</v>
      </c>
      <c r="B41" s="86"/>
      <c r="C41" s="86"/>
      <c r="D41" s="86"/>
      <c r="E41" s="86"/>
      <c r="F41" s="86"/>
      <c r="G41" s="86"/>
      <c r="H41" s="152" t="e">
        <f>#REF!+I41+J41</f>
        <v>#REF!</v>
      </c>
      <c r="I41" s="128" t="e">
        <f>#REF!</f>
        <v>#REF!</v>
      </c>
      <c r="J41" s="128" t="e">
        <f>#REF!</f>
        <v>#REF!</v>
      </c>
      <c r="K41" s="128"/>
      <c r="L41" s="128"/>
      <c r="M41" s="128"/>
      <c r="N41" s="168"/>
      <c r="O41" s="86"/>
      <c r="P41" s="86"/>
      <c r="Q41" s="86"/>
      <c r="R41" s="86"/>
      <c r="S41" s="86"/>
      <c r="T41" s="86"/>
      <c r="U41" s="86"/>
      <c r="V41" s="86"/>
      <c r="W41" s="86"/>
      <c r="X41" s="86"/>
      <c r="Y41" s="86"/>
      <c r="Z41" s="86"/>
      <c r="AA41" s="86"/>
      <c r="AB41" s="86"/>
      <c r="AC41" s="86"/>
      <c r="AD41" s="86"/>
      <c r="AE41" s="86"/>
      <c r="AF41" s="86"/>
      <c r="AG41" s="86"/>
    </row>
    <row r="42" spans="1:34" s="129" customFormat="1" ht="232.5" hidden="1" customHeight="1" x14ac:dyDescent="0.25">
      <c r="A42" s="86" t="s">
        <v>403</v>
      </c>
      <c r="B42" s="86"/>
      <c r="C42" s="86"/>
      <c r="D42" s="86"/>
      <c r="E42" s="86"/>
      <c r="F42" s="86"/>
      <c r="G42" s="86"/>
      <c r="H42" s="152" t="e">
        <f>#REF!+I42+J42</f>
        <v>#REF!</v>
      </c>
      <c r="I42" s="152" t="e">
        <f>I43</f>
        <v>#REF!</v>
      </c>
      <c r="J42" s="152" t="e">
        <f>J43</f>
        <v>#REF!</v>
      </c>
      <c r="K42" s="152"/>
      <c r="L42" s="152"/>
      <c r="M42" s="152"/>
      <c r="N42" s="168"/>
      <c r="O42" s="86"/>
      <c r="P42" s="86"/>
      <c r="Q42" s="86"/>
      <c r="R42" s="86"/>
      <c r="S42" s="86"/>
      <c r="T42" s="86"/>
      <c r="U42" s="86"/>
      <c r="V42" s="86"/>
      <c r="W42" s="86"/>
      <c r="X42" s="86"/>
      <c r="Y42" s="86"/>
      <c r="Z42" s="86"/>
      <c r="AA42" s="86"/>
      <c r="AB42" s="86"/>
      <c r="AC42" s="86"/>
      <c r="AD42" s="86"/>
      <c r="AE42" s="86"/>
      <c r="AF42" s="86"/>
      <c r="AG42" s="86"/>
    </row>
    <row r="43" spans="1:34" s="129" customFormat="1" ht="108.75" hidden="1" customHeight="1" x14ac:dyDescent="0.25">
      <c r="A43" s="97" t="s">
        <v>404</v>
      </c>
      <c r="B43" s="86"/>
      <c r="C43" s="86"/>
      <c r="D43" s="86"/>
      <c r="E43" s="86"/>
      <c r="F43" s="86"/>
      <c r="G43" s="86"/>
      <c r="H43" s="152" t="e">
        <f>#REF!+I43+J43</f>
        <v>#REF!</v>
      </c>
      <c r="I43" s="128" t="e">
        <f>#REF!</f>
        <v>#REF!</v>
      </c>
      <c r="J43" s="128" t="e">
        <f>#REF!</f>
        <v>#REF!</v>
      </c>
      <c r="K43" s="128"/>
      <c r="L43" s="128"/>
      <c r="M43" s="128"/>
      <c r="N43" s="168"/>
      <c r="O43" s="86"/>
      <c r="P43" s="86"/>
      <c r="Q43" s="86"/>
      <c r="R43" s="86"/>
      <c r="S43" s="86"/>
      <c r="T43" s="86"/>
      <c r="U43" s="86"/>
      <c r="V43" s="86"/>
      <c r="W43" s="86"/>
      <c r="X43" s="86"/>
      <c r="Y43" s="86"/>
      <c r="Z43" s="86"/>
      <c r="AA43" s="86"/>
      <c r="AB43" s="86"/>
      <c r="AC43" s="86"/>
      <c r="AD43" s="86"/>
      <c r="AE43" s="86"/>
      <c r="AF43" s="86"/>
      <c r="AG43" s="86"/>
    </row>
    <row r="44" spans="1:34" s="129" customFormat="1" ht="126.75" hidden="1" customHeight="1" x14ac:dyDescent="0.25">
      <c r="A44" s="86" t="s">
        <v>405</v>
      </c>
      <c r="B44" s="86"/>
      <c r="C44" s="86"/>
      <c r="D44" s="86"/>
      <c r="E44" s="86"/>
      <c r="F44" s="86"/>
      <c r="G44" s="86"/>
      <c r="H44" s="152" t="e">
        <f>#REF!+I44+J44</f>
        <v>#REF!</v>
      </c>
      <c r="I44" s="148" t="str">
        <f>I45</f>
        <v>х</v>
      </c>
      <c r="J44" s="148" t="str">
        <f>J45</f>
        <v>х</v>
      </c>
      <c r="K44" s="148"/>
      <c r="L44" s="148"/>
      <c r="M44" s="148"/>
      <c r="N44" s="168"/>
      <c r="O44" s="86"/>
      <c r="P44" s="86"/>
      <c r="Q44" s="86"/>
      <c r="R44" s="86"/>
      <c r="S44" s="86"/>
      <c r="T44" s="86"/>
      <c r="U44" s="86"/>
      <c r="V44" s="86"/>
      <c r="W44" s="86"/>
      <c r="X44" s="86"/>
      <c r="Y44" s="86"/>
      <c r="Z44" s="86"/>
      <c r="AA44" s="86"/>
      <c r="AB44" s="86"/>
      <c r="AC44" s="86"/>
      <c r="AD44" s="86"/>
      <c r="AE44" s="86"/>
      <c r="AF44" s="86"/>
      <c r="AG44" s="86"/>
    </row>
    <row r="45" spans="1:34" s="154" customFormat="1" ht="99" hidden="1" customHeight="1" x14ac:dyDescent="0.25">
      <c r="A45" s="169" t="s">
        <v>463</v>
      </c>
      <c r="B45" s="169"/>
      <c r="C45" s="169" t="s">
        <v>38</v>
      </c>
      <c r="D45" s="189" t="s">
        <v>46</v>
      </c>
      <c r="E45" s="203">
        <v>44562</v>
      </c>
      <c r="F45" s="200">
        <v>44926</v>
      </c>
      <c r="G45" s="201"/>
      <c r="H45" s="189" t="s">
        <v>46</v>
      </c>
      <c r="I45" s="189" t="s">
        <v>46</v>
      </c>
      <c r="J45" s="189" t="s">
        <v>46</v>
      </c>
      <c r="K45" s="189" t="s">
        <v>46</v>
      </c>
      <c r="L45" s="189" t="s">
        <v>46</v>
      </c>
      <c r="M45" s="189" t="s">
        <v>46</v>
      </c>
      <c r="N45" s="189" t="s">
        <v>46</v>
      </c>
      <c r="O45" s="189" t="s">
        <v>46</v>
      </c>
      <c r="P45" s="189" t="s">
        <v>46</v>
      </c>
      <c r="Q45" s="189" t="s">
        <v>46</v>
      </c>
      <c r="R45" s="189" t="s">
        <v>46</v>
      </c>
      <c r="S45" s="189" t="s">
        <v>46</v>
      </c>
      <c r="T45" s="189" t="s">
        <v>46</v>
      </c>
      <c r="U45" s="189" t="s">
        <v>46</v>
      </c>
      <c r="V45" s="189" t="s">
        <v>46</v>
      </c>
      <c r="W45" s="189" t="s">
        <v>46</v>
      </c>
      <c r="X45" s="189" t="s">
        <v>46</v>
      </c>
      <c r="Y45" s="189" t="s">
        <v>46</v>
      </c>
      <c r="Z45" s="189" t="s">
        <v>46</v>
      </c>
      <c r="AA45" s="189" t="s">
        <v>46</v>
      </c>
      <c r="AB45" s="189" t="s">
        <v>46</v>
      </c>
      <c r="AC45" s="189" t="s">
        <v>46</v>
      </c>
      <c r="AD45" s="189" t="s">
        <v>46</v>
      </c>
      <c r="AE45" s="189" t="s">
        <v>46</v>
      </c>
      <c r="AF45" s="189" t="s">
        <v>46</v>
      </c>
      <c r="AG45" s="189" t="s">
        <v>46</v>
      </c>
    </row>
    <row r="46" spans="1:34" s="8" customFormat="1" ht="81" customHeight="1" x14ac:dyDescent="0.25">
      <c r="A46" s="188" t="s">
        <v>430</v>
      </c>
      <c r="B46" s="188"/>
      <c r="C46" s="188" t="s">
        <v>38</v>
      </c>
      <c r="D46" s="188" t="s">
        <v>428</v>
      </c>
      <c r="E46" s="191">
        <v>43101</v>
      </c>
      <c r="F46" s="191">
        <v>44196</v>
      </c>
      <c r="G46" s="192"/>
      <c r="H46" s="250" t="e">
        <f>I46+J46+K46+L46+M46</f>
        <v>#REF!</v>
      </c>
      <c r="I46" s="250" t="e">
        <f>I47+I49+I51+I53+I55</f>
        <v>#REF!</v>
      </c>
      <c r="J46" s="250" t="e">
        <f t="shared" ref="J46:M46" si="3">J47+J49+J51+J53+J55</f>
        <v>#REF!</v>
      </c>
      <c r="K46" s="250" t="e">
        <f t="shared" si="3"/>
        <v>#REF!</v>
      </c>
      <c r="L46" s="185">
        <f t="shared" si="3"/>
        <v>0</v>
      </c>
      <c r="M46" s="185">
        <f t="shared" si="3"/>
        <v>0</v>
      </c>
      <c r="N46" s="193"/>
      <c r="O46" s="193"/>
      <c r="P46" s="193"/>
      <c r="Q46" s="193"/>
      <c r="R46" s="194"/>
      <c r="S46" s="194"/>
      <c r="T46" s="194"/>
      <c r="U46" s="194"/>
      <c r="V46" s="194"/>
      <c r="W46" s="194"/>
      <c r="X46" s="194"/>
      <c r="Y46" s="194"/>
      <c r="Z46" s="194"/>
      <c r="AA46" s="194"/>
      <c r="AB46" s="194"/>
      <c r="AC46" s="194"/>
      <c r="AD46" s="194"/>
      <c r="AE46" s="194"/>
      <c r="AF46" s="194"/>
      <c r="AG46" s="194"/>
    </row>
    <row r="47" spans="1:34" ht="81.75" customHeight="1" x14ac:dyDescent="0.25">
      <c r="A47" s="177" t="s">
        <v>423</v>
      </c>
      <c r="B47" s="177">
        <v>0</v>
      </c>
      <c r="C47" s="178" t="s">
        <v>38</v>
      </c>
      <c r="D47" s="127" t="e">
        <f>#REF!</f>
        <v>#REF!</v>
      </c>
      <c r="E47" s="98"/>
      <c r="F47" s="98"/>
      <c r="G47" s="142"/>
      <c r="H47" s="252" t="e">
        <f>I47+J47+K47+L47+M47</f>
        <v>#REF!</v>
      </c>
      <c r="I47" s="252" t="e">
        <f>#REF!</f>
        <v>#REF!</v>
      </c>
      <c r="J47" s="252">
        <v>0</v>
      </c>
      <c r="K47" s="252">
        <v>0</v>
      </c>
      <c r="L47" s="190">
        <v>0</v>
      </c>
      <c r="M47" s="190">
        <v>0</v>
      </c>
      <c r="N47" s="256" t="s">
        <v>46</v>
      </c>
      <c r="O47" s="256" t="s">
        <v>46</v>
      </c>
      <c r="P47" s="256" t="s">
        <v>46</v>
      </c>
      <c r="Q47" s="256" t="s">
        <v>46</v>
      </c>
      <c r="R47" s="256" t="s">
        <v>46</v>
      </c>
      <c r="S47" s="256" t="s">
        <v>46</v>
      </c>
      <c r="T47" s="256" t="s">
        <v>46</v>
      </c>
      <c r="U47" s="256" t="s">
        <v>46</v>
      </c>
      <c r="V47" s="256" t="s">
        <v>46</v>
      </c>
      <c r="W47" s="256" t="s">
        <v>46</v>
      </c>
      <c r="X47" s="256" t="s">
        <v>46</v>
      </c>
      <c r="Y47" s="256" t="s">
        <v>46</v>
      </c>
      <c r="Z47" s="85" t="s">
        <v>39</v>
      </c>
      <c r="AA47" s="85" t="s">
        <v>39</v>
      </c>
      <c r="AB47" s="85" t="s">
        <v>39</v>
      </c>
      <c r="AC47" s="85" t="s">
        <v>39</v>
      </c>
      <c r="AD47" s="85" t="s">
        <v>39</v>
      </c>
      <c r="AE47" s="85" t="s">
        <v>39</v>
      </c>
      <c r="AF47" s="85" t="s">
        <v>39</v>
      </c>
      <c r="AG47" s="85" t="s">
        <v>39</v>
      </c>
      <c r="AH47" s="205"/>
    </row>
    <row r="48" spans="1:34" s="154" customFormat="1" ht="98.25" customHeight="1" x14ac:dyDescent="0.25">
      <c r="A48" s="169" t="s">
        <v>464</v>
      </c>
      <c r="B48" s="169"/>
      <c r="C48" s="175" t="s">
        <v>38</v>
      </c>
      <c r="D48" s="189" t="s">
        <v>46</v>
      </c>
      <c r="E48" s="200">
        <v>43101</v>
      </c>
      <c r="F48" s="200">
        <v>43465</v>
      </c>
      <c r="G48" s="201"/>
      <c r="H48" s="253" t="s">
        <v>46</v>
      </c>
      <c r="I48" s="253" t="s">
        <v>46</v>
      </c>
      <c r="J48" s="253" t="s">
        <v>46</v>
      </c>
      <c r="K48" s="253" t="s">
        <v>46</v>
      </c>
      <c r="L48" s="189" t="s">
        <v>46</v>
      </c>
      <c r="M48" s="189" t="s">
        <v>46</v>
      </c>
      <c r="N48" s="189"/>
      <c r="O48" s="189" t="s">
        <v>534</v>
      </c>
      <c r="P48" s="189" t="s">
        <v>534</v>
      </c>
      <c r="Q48" s="189"/>
      <c r="R48" s="189"/>
      <c r="S48" s="189"/>
      <c r="T48" s="189"/>
      <c r="U48" s="189"/>
      <c r="V48" s="189"/>
      <c r="W48" s="189"/>
      <c r="X48" s="189"/>
      <c r="Y48" s="189"/>
      <c r="Z48" s="189" t="s">
        <v>46</v>
      </c>
      <c r="AA48" s="189" t="s">
        <v>46</v>
      </c>
      <c r="AB48" s="189" t="s">
        <v>46</v>
      </c>
      <c r="AC48" s="189" t="s">
        <v>46</v>
      </c>
      <c r="AD48" s="189" t="s">
        <v>46</v>
      </c>
      <c r="AE48" s="189" t="s">
        <v>46</v>
      </c>
      <c r="AF48" s="189" t="s">
        <v>46</v>
      </c>
      <c r="AG48" s="189" t="s">
        <v>46</v>
      </c>
    </row>
    <row r="49" spans="1:33" s="153" customFormat="1" ht="82.5" customHeight="1" x14ac:dyDescent="0.25">
      <c r="A49" s="177" t="s">
        <v>424</v>
      </c>
      <c r="B49" s="177"/>
      <c r="C49" s="178" t="s">
        <v>38</v>
      </c>
      <c r="D49" s="127" t="e">
        <f>#REF!</f>
        <v>#REF!</v>
      </c>
      <c r="E49" s="94"/>
      <c r="F49" s="98"/>
      <c r="G49" s="142"/>
      <c r="H49" s="252" t="e">
        <f>I49+J49+K49+L49+M49</f>
        <v>#REF!</v>
      </c>
      <c r="I49" s="252">
        <v>0</v>
      </c>
      <c r="J49" s="252" t="e">
        <f>#REF!</f>
        <v>#REF!</v>
      </c>
      <c r="K49" s="252">
        <v>0</v>
      </c>
      <c r="L49" s="190">
        <v>0</v>
      </c>
      <c r="M49" s="190">
        <v>0</v>
      </c>
      <c r="N49" s="256" t="s">
        <v>46</v>
      </c>
      <c r="O49" s="256" t="s">
        <v>46</v>
      </c>
      <c r="P49" s="256" t="s">
        <v>46</v>
      </c>
      <c r="Q49" s="256" t="s">
        <v>46</v>
      </c>
      <c r="R49" s="256" t="s">
        <v>46</v>
      </c>
      <c r="S49" s="256" t="s">
        <v>46</v>
      </c>
      <c r="T49" s="256" t="s">
        <v>46</v>
      </c>
      <c r="U49" s="256" t="s">
        <v>46</v>
      </c>
      <c r="V49" s="256" t="s">
        <v>46</v>
      </c>
      <c r="W49" s="256" t="s">
        <v>46</v>
      </c>
      <c r="X49" s="256" t="s">
        <v>46</v>
      </c>
      <c r="Y49" s="256" t="s">
        <v>46</v>
      </c>
      <c r="Z49" s="85" t="s">
        <v>39</v>
      </c>
      <c r="AA49" s="85" t="s">
        <v>39</v>
      </c>
      <c r="AB49" s="85" t="s">
        <v>39</v>
      </c>
      <c r="AC49" s="85" t="s">
        <v>39</v>
      </c>
      <c r="AD49" s="85" t="s">
        <v>39</v>
      </c>
      <c r="AE49" s="85" t="s">
        <v>39</v>
      </c>
      <c r="AF49" s="85" t="s">
        <v>39</v>
      </c>
      <c r="AG49" s="85" t="s">
        <v>39</v>
      </c>
    </row>
    <row r="50" spans="1:33" s="153" customFormat="1" ht="67.5" x14ac:dyDescent="0.25">
      <c r="A50" s="169" t="s">
        <v>464</v>
      </c>
      <c r="B50" s="176"/>
      <c r="C50" s="175" t="s">
        <v>38</v>
      </c>
      <c r="D50" s="176" t="s">
        <v>46</v>
      </c>
      <c r="E50" s="200">
        <v>43466</v>
      </c>
      <c r="F50" s="200">
        <v>43830</v>
      </c>
      <c r="G50" s="202"/>
      <c r="H50" s="253" t="s">
        <v>46</v>
      </c>
      <c r="I50" s="253" t="s">
        <v>46</v>
      </c>
      <c r="J50" s="253" t="s">
        <v>46</v>
      </c>
      <c r="K50" s="253" t="s">
        <v>46</v>
      </c>
      <c r="L50" s="189" t="s">
        <v>46</v>
      </c>
      <c r="M50" s="189" t="s">
        <v>46</v>
      </c>
      <c r="N50" s="189"/>
      <c r="O50" s="189"/>
      <c r="P50" s="189"/>
      <c r="Q50" s="189"/>
      <c r="R50" s="189"/>
      <c r="S50" s="189"/>
      <c r="T50" s="189"/>
      <c r="U50" s="189"/>
      <c r="V50" s="189"/>
      <c r="W50" s="189"/>
      <c r="X50" s="189"/>
      <c r="Y50" s="189"/>
      <c r="Z50" s="189" t="s">
        <v>46</v>
      </c>
      <c r="AA50" s="189" t="s">
        <v>46</v>
      </c>
      <c r="AB50" s="189" t="s">
        <v>46</v>
      </c>
      <c r="AC50" s="189" t="s">
        <v>46</v>
      </c>
      <c r="AD50" s="189" t="s">
        <v>46</v>
      </c>
      <c r="AE50" s="189" t="s">
        <v>46</v>
      </c>
      <c r="AF50" s="189" t="s">
        <v>46</v>
      </c>
      <c r="AG50" s="189" t="s">
        <v>46</v>
      </c>
    </row>
    <row r="51" spans="1:33" s="153" customFormat="1" ht="87" customHeight="1" x14ac:dyDescent="0.25">
      <c r="A51" s="178" t="s">
        <v>425</v>
      </c>
      <c r="B51" s="177"/>
      <c r="C51" s="178" t="s">
        <v>38</v>
      </c>
      <c r="D51" s="127" t="e">
        <f>#REF!</f>
        <v>#REF!</v>
      </c>
      <c r="E51" s="94"/>
      <c r="F51" s="98"/>
      <c r="G51" s="142"/>
      <c r="H51" s="252" t="e">
        <f>I51+J51+K51+L51+M51</f>
        <v>#REF!</v>
      </c>
      <c r="I51" s="252">
        <v>0</v>
      </c>
      <c r="J51" s="252">
        <v>0</v>
      </c>
      <c r="K51" s="252" t="e">
        <f>#REF!</f>
        <v>#REF!</v>
      </c>
      <c r="L51" s="190">
        <v>0</v>
      </c>
      <c r="M51" s="190">
        <v>0</v>
      </c>
      <c r="N51" s="256" t="s">
        <v>46</v>
      </c>
      <c r="O51" s="256" t="s">
        <v>46</v>
      </c>
      <c r="P51" s="256" t="s">
        <v>46</v>
      </c>
      <c r="Q51" s="256" t="s">
        <v>46</v>
      </c>
      <c r="R51" s="256" t="s">
        <v>46</v>
      </c>
      <c r="S51" s="256" t="s">
        <v>46</v>
      </c>
      <c r="T51" s="256" t="s">
        <v>46</v>
      </c>
      <c r="U51" s="256" t="s">
        <v>46</v>
      </c>
      <c r="V51" s="256" t="s">
        <v>46</v>
      </c>
      <c r="W51" s="256" t="s">
        <v>46</v>
      </c>
      <c r="X51" s="256" t="s">
        <v>46</v>
      </c>
      <c r="Y51" s="256" t="s">
        <v>46</v>
      </c>
      <c r="Z51" s="85" t="s">
        <v>39</v>
      </c>
      <c r="AA51" s="85" t="s">
        <v>39</v>
      </c>
      <c r="AB51" s="85" t="s">
        <v>39</v>
      </c>
      <c r="AC51" s="85" t="s">
        <v>39</v>
      </c>
      <c r="AD51" s="85" t="s">
        <v>39</v>
      </c>
      <c r="AE51" s="85" t="s">
        <v>39</v>
      </c>
      <c r="AF51" s="85" t="s">
        <v>39</v>
      </c>
      <c r="AG51" s="85" t="s">
        <v>39</v>
      </c>
    </row>
    <row r="52" spans="1:33" s="154" customFormat="1" ht="97.5" customHeight="1" x14ac:dyDescent="0.25">
      <c r="A52" s="169" t="s">
        <v>464</v>
      </c>
      <c r="B52" s="169"/>
      <c r="C52" s="175" t="s">
        <v>38</v>
      </c>
      <c r="D52" s="189" t="s">
        <v>46</v>
      </c>
      <c r="E52" s="203">
        <v>43831</v>
      </c>
      <c r="F52" s="200">
        <v>44196</v>
      </c>
      <c r="G52" s="204"/>
      <c r="H52" s="253" t="s">
        <v>46</v>
      </c>
      <c r="I52" s="253" t="s">
        <v>46</v>
      </c>
      <c r="J52" s="253" t="s">
        <v>46</v>
      </c>
      <c r="K52" s="253" t="s">
        <v>46</v>
      </c>
      <c r="L52" s="189" t="s">
        <v>46</v>
      </c>
      <c r="M52" s="189" t="s">
        <v>46</v>
      </c>
      <c r="N52" s="189"/>
      <c r="O52" s="189"/>
      <c r="P52" s="189"/>
      <c r="Q52" s="189"/>
      <c r="R52" s="189"/>
      <c r="S52" s="189"/>
      <c r="T52" s="189"/>
      <c r="U52" s="189"/>
      <c r="V52" s="189"/>
      <c r="W52" s="189"/>
      <c r="X52" s="189"/>
      <c r="Y52" s="189"/>
      <c r="Z52" s="189" t="s">
        <v>46</v>
      </c>
      <c r="AA52" s="189" t="s">
        <v>46</v>
      </c>
      <c r="AB52" s="189" t="s">
        <v>46</v>
      </c>
      <c r="AC52" s="189" t="s">
        <v>46</v>
      </c>
      <c r="AD52" s="189" t="s">
        <v>46</v>
      </c>
      <c r="AE52" s="189" t="s">
        <v>46</v>
      </c>
      <c r="AF52" s="189" t="s">
        <v>46</v>
      </c>
      <c r="AG52" s="189" t="s">
        <v>46</v>
      </c>
    </row>
    <row r="53" spans="1:33" s="8" customFormat="1" ht="110.25" hidden="1" customHeight="1" x14ac:dyDescent="0.25">
      <c r="A53" s="178" t="s">
        <v>497</v>
      </c>
      <c r="B53" s="86"/>
      <c r="C53" s="178" t="s">
        <v>38</v>
      </c>
      <c r="D53" s="177" t="s">
        <v>428</v>
      </c>
      <c r="E53" s="100"/>
      <c r="F53" s="96"/>
      <c r="G53" s="155"/>
      <c r="H53" s="144">
        <f>I53+J53+K53+L53+M53</f>
        <v>0</v>
      </c>
      <c r="I53" s="190">
        <v>0</v>
      </c>
      <c r="J53" s="190">
        <v>0</v>
      </c>
      <c r="K53" s="190">
        <v>0</v>
      </c>
      <c r="L53" s="190">
        <v>0</v>
      </c>
      <c r="M53" s="190">
        <v>0</v>
      </c>
      <c r="N53" s="85" t="s">
        <v>39</v>
      </c>
      <c r="O53" s="85" t="s">
        <v>39</v>
      </c>
      <c r="P53" s="85" t="s">
        <v>39</v>
      </c>
      <c r="Q53" s="85" t="s">
        <v>39</v>
      </c>
      <c r="R53" s="85" t="s">
        <v>39</v>
      </c>
      <c r="S53" s="85" t="s">
        <v>39</v>
      </c>
      <c r="T53" s="85" t="s">
        <v>39</v>
      </c>
      <c r="U53" s="85" t="s">
        <v>39</v>
      </c>
      <c r="V53" s="85" t="s">
        <v>39</v>
      </c>
      <c r="W53" s="85" t="s">
        <v>39</v>
      </c>
      <c r="X53" s="85" t="s">
        <v>39</v>
      </c>
      <c r="Y53" s="85" t="s">
        <v>39</v>
      </c>
      <c r="Z53" s="85" t="s">
        <v>39</v>
      </c>
      <c r="AA53" s="85" t="s">
        <v>39</v>
      </c>
      <c r="AB53" s="85" t="s">
        <v>39</v>
      </c>
      <c r="AC53" s="85" t="s">
        <v>39</v>
      </c>
      <c r="AD53" s="85" t="s">
        <v>39</v>
      </c>
      <c r="AE53" s="85" t="s">
        <v>39</v>
      </c>
      <c r="AF53" s="85" t="s">
        <v>39</v>
      </c>
      <c r="AG53" s="85" t="s">
        <v>39</v>
      </c>
    </row>
    <row r="54" spans="1:33" s="154" customFormat="1" ht="99" hidden="1" customHeight="1" x14ac:dyDescent="0.25">
      <c r="A54" s="169" t="s">
        <v>464</v>
      </c>
      <c r="B54" s="169"/>
      <c r="C54" s="169" t="s">
        <v>38</v>
      </c>
      <c r="D54" s="189" t="s">
        <v>46</v>
      </c>
      <c r="E54" s="203">
        <v>44197</v>
      </c>
      <c r="F54" s="200">
        <v>44561</v>
      </c>
      <c r="G54" s="201"/>
      <c r="H54" s="189" t="s">
        <v>46</v>
      </c>
      <c r="I54" s="189" t="s">
        <v>46</v>
      </c>
      <c r="J54" s="189" t="s">
        <v>46</v>
      </c>
      <c r="K54" s="189" t="s">
        <v>46</v>
      </c>
      <c r="L54" s="189" t="s">
        <v>46</v>
      </c>
      <c r="M54" s="189" t="s">
        <v>46</v>
      </c>
      <c r="N54" s="189" t="s">
        <v>46</v>
      </c>
      <c r="O54" s="189" t="s">
        <v>46</v>
      </c>
      <c r="P54" s="189" t="s">
        <v>46</v>
      </c>
      <c r="Q54" s="189" t="s">
        <v>46</v>
      </c>
      <c r="R54" s="189" t="s">
        <v>46</v>
      </c>
      <c r="S54" s="189" t="s">
        <v>46</v>
      </c>
      <c r="T54" s="189" t="s">
        <v>46</v>
      </c>
      <c r="U54" s="189" t="s">
        <v>46</v>
      </c>
      <c r="V54" s="189" t="s">
        <v>46</v>
      </c>
      <c r="W54" s="189" t="s">
        <v>46</v>
      </c>
      <c r="X54" s="189" t="s">
        <v>46</v>
      </c>
      <c r="Y54" s="189" t="s">
        <v>46</v>
      </c>
      <c r="Z54" s="189" t="s">
        <v>46</v>
      </c>
      <c r="AA54" s="189" t="s">
        <v>46</v>
      </c>
      <c r="AB54" s="189" t="s">
        <v>46</v>
      </c>
      <c r="AC54" s="189" t="s">
        <v>46</v>
      </c>
      <c r="AD54" s="189" t="s">
        <v>46</v>
      </c>
      <c r="AE54" s="189" t="s">
        <v>46</v>
      </c>
      <c r="AF54" s="189" t="s">
        <v>46</v>
      </c>
      <c r="AG54" s="189" t="s">
        <v>46</v>
      </c>
    </row>
    <row r="55" spans="1:33" s="153" customFormat="1" ht="91.5" hidden="1" customHeight="1" x14ac:dyDescent="0.25">
      <c r="A55" s="178" t="s">
        <v>426</v>
      </c>
      <c r="B55" s="178"/>
      <c r="C55" s="178" t="s">
        <v>38</v>
      </c>
      <c r="D55" s="177" t="s">
        <v>428</v>
      </c>
      <c r="E55" s="130"/>
      <c r="F55" s="130"/>
      <c r="G55" s="143"/>
      <c r="H55" s="144">
        <f>I55+J55+K55+L55+M55</f>
        <v>0</v>
      </c>
      <c r="I55" s="190">
        <v>0</v>
      </c>
      <c r="J55" s="190">
        <v>0</v>
      </c>
      <c r="K55" s="190">
        <v>0</v>
      </c>
      <c r="L55" s="190">
        <v>0</v>
      </c>
      <c r="M55" s="190">
        <v>0</v>
      </c>
      <c r="N55" s="85" t="s">
        <v>39</v>
      </c>
      <c r="O55" s="85" t="s">
        <v>39</v>
      </c>
      <c r="P55" s="85" t="s">
        <v>39</v>
      </c>
      <c r="Q55" s="85" t="s">
        <v>39</v>
      </c>
      <c r="R55" s="85" t="s">
        <v>39</v>
      </c>
      <c r="S55" s="85" t="s">
        <v>39</v>
      </c>
      <c r="T55" s="85" t="s">
        <v>39</v>
      </c>
      <c r="U55" s="85" t="s">
        <v>39</v>
      </c>
      <c r="V55" s="85" t="s">
        <v>39</v>
      </c>
      <c r="W55" s="85" t="s">
        <v>39</v>
      </c>
      <c r="X55" s="85" t="s">
        <v>39</v>
      </c>
      <c r="Y55" s="85" t="s">
        <v>39</v>
      </c>
      <c r="Z55" s="85" t="s">
        <v>39</v>
      </c>
      <c r="AA55" s="85" t="s">
        <v>39</v>
      </c>
      <c r="AB55" s="85" t="s">
        <v>39</v>
      </c>
      <c r="AC55" s="85" t="s">
        <v>39</v>
      </c>
      <c r="AD55" s="85" t="s">
        <v>39</v>
      </c>
      <c r="AE55" s="85" t="s">
        <v>39</v>
      </c>
      <c r="AF55" s="85" t="s">
        <v>39</v>
      </c>
      <c r="AG55" s="85" t="s">
        <v>39</v>
      </c>
    </row>
    <row r="56" spans="1:33" ht="87.75" hidden="1" customHeight="1" x14ac:dyDescent="0.25">
      <c r="A56" s="93" t="s">
        <v>394</v>
      </c>
      <c r="B56" s="6"/>
      <c r="C56" s="93"/>
      <c r="D56" s="92"/>
      <c r="E56" s="99"/>
      <c r="F56" s="91"/>
      <c r="G56" s="111"/>
      <c r="H56" s="168" t="e">
        <f>#REF!+I56+J56</f>
        <v>#REF!</v>
      </c>
      <c r="I56" s="128" t="e">
        <f>#REF!</f>
        <v>#REF!</v>
      </c>
      <c r="J56" s="128" t="e">
        <f>#REF!</f>
        <v>#REF!</v>
      </c>
      <c r="K56" s="128"/>
      <c r="L56" s="128"/>
      <c r="M56" s="128"/>
      <c r="N56" s="150"/>
      <c r="O56" s="101"/>
      <c r="P56" s="101"/>
      <c r="Q56" s="101"/>
      <c r="R56" s="101"/>
      <c r="S56" s="101"/>
      <c r="T56" s="149"/>
      <c r="U56" s="149"/>
      <c r="V56" s="149"/>
      <c r="W56" s="149"/>
      <c r="X56" s="149"/>
      <c r="Y56" s="149"/>
      <c r="Z56" s="149"/>
      <c r="AA56" s="149"/>
      <c r="AB56" s="149"/>
      <c r="AC56" s="149"/>
      <c r="AD56" s="149"/>
      <c r="AE56" s="149"/>
      <c r="AF56" s="149"/>
      <c r="AG56" s="149"/>
    </row>
    <row r="57" spans="1:33" ht="81" hidden="1" customHeight="1" x14ac:dyDescent="0.25">
      <c r="A57" s="93" t="s">
        <v>482</v>
      </c>
      <c r="B57" s="6"/>
      <c r="C57" s="93"/>
      <c r="D57" s="92"/>
      <c r="E57" s="99"/>
      <c r="F57" s="91"/>
      <c r="G57" s="111"/>
      <c r="H57" s="168" t="e">
        <f>#REF!+I57+J57</f>
        <v>#REF!</v>
      </c>
      <c r="I57" s="128" t="e">
        <f>#REF!</f>
        <v>#REF!</v>
      </c>
      <c r="J57" s="128" t="e">
        <f>#REF!</f>
        <v>#REF!</v>
      </c>
      <c r="K57" s="128"/>
      <c r="L57" s="128"/>
      <c r="M57" s="128"/>
      <c r="N57" s="150"/>
      <c r="O57" s="101"/>
      <c r="P57" s="101"/>
      <c r="Q57" s="101"/>
      <c r="R57" s="101"/>
      <c r="S57" s="101"/>
      <c r="T57" s="149"/>
      <c r="U57" s="149"/>
      <c r="V57" s="149"/>
      <c r="W57" s="149"/>
      <c r="X57" s="149"/>
      <c r="Y57" s="149"/>
      <c r="Z57" s="149"/>
      <c r="AA57" s="149"/>
      <c r="AB57" s="149"/>
      <c r="AC57" s="149"/>
      <c r="AD57" s="149"/>
      <c r="AE57" s="149"/>
      <c r="AF57" s="149"/>
      <c r="AG57" s="149"/>
    </row>
    <row r="58" spans="1:33" ht="77.25" hidden="1" customHeight="1" x14ac:dyDescent="0.25">
      <c r="A58" s="93" t="s">
        <v>483</v>
      </c>
      <c r="B58" s="6"/>
      <c r="C58" s="93"/>
      <c r="D58" s="92"/>
      <c r="E58" s="99"/>
      <c r="F58" s="91"/>
      <c r="G58" s="111"/>
      <c r="H58" s="168" t="e">
        <f>#REF!+I58+J58</f>
        <v>#REF!</v>
      </c>
      <c r="I58" s="128" t="e">
        <f>#REF!</f>
        <v>#REF!</v>
      </c>
      <c r="J58" s="128" t="e">
        <f>#REF!</f>
        <v>#REF!</v>
      </c>
      <c r="K58" s="128"/>
      <c r="L58" s="128"/>
      <c r="M58" s="128"/>
      <c r="N58" s="150"/>
      <c r="O58" s="101"/>
      <c r="P58" s="101"/>
      <c r="Q58" s="101"/>
      <c r="R58" s="101"/>
      <c r="S58" s="101"/>
      <c r="T58" s="149"/>
      <c r="U58" s="149"/>
      <c r="V58" s="149"/>
      <c r="W58" s="149"/>
      <c r="X58" s="149"/>
      <c r="Y58" s="149"/>
      <c r="Z58" s="149"/>
      <c r="AA58" s="149"/>
      <c r="AB58" s="149"/>
      <c r="AC58" s="149"/>
      <c r="AD58" s="149"/>
      <c r="AE58" s="149"/>
      <c r="AF58" s="149"/>
      <c r="AG58" s="149"/>
    </row>
    <row r="59" spans="1:33" ht="77.25" hidden="1" customHeight="1" x14ac:dyDescent="0.25">
      <c r="A59" s="93" t="s">
        <v>484</v>
      </c>
      <c r="B59" s="6"/>
      <c r="C59" s="93"/>
      <c r="D59" s="92"/>
      <c r="E59" s="99"/>
      <c r="F59" s="91"/>
      <c r="G59" s="111"/>
      <c r="H59" s="168" t="e">
        <f>#REF!+I59+J59</f>
        <v>#REF!</v>
      </c>
      <c r="I59" s="128" t="e">
        <f>#REF!</f>
        <v>#REF!</v>
      </c>
      <c r="J59" s="128" t="e">
        <f>#REF!</f>
        <v>#REF!</v>
      </c>
      <c r="K59" s="128"/>
      <c r="L59" s="128"/>
      <c r="M59" s="128"/>
      <c r="N59" s="150"/>
      <c r="O59" s="101"/>
      <c r="P59" s="101"/>
      <c r="Q59" s="101"/>
      <c r="R59" s="101"/>
      <c r="S59" s="101"/>
      <c r="T59" s="149"/>
      <c r="U59" s="149"/>
      <c r="V59" s="149"/>
      <c r="W59" s="149"/>
      <c r="X59" s="149"/>
      <c r="Y59" s="149"/>
      <c r="Z59" s="149"/>
      <c r="AA59" s="149"/>
      <c r="AB59" s="149"/>
      <c r="AC59" s="149"/>
      <c r="AD59" s="149"/>
      <c r="AE59" s="149"/>
      <c r="AF59" s="149"/>
      <c r="AG59" s="149"/>
    </row>
    <row r="60" spans="1:33" ht="77.25" hidden="1" customHeight="1" x14ac:dyDescent="0.25">
      <c r="A60" s="93" t="s">
        <v>485</v>
      </c>
      <c r="B60" s="6"/>
      <c r="C60" s="93"/>
      <c r="D60" s="92"/>
      <c r="E60" s="99"/>
      <c r="F60" s="91"/>
      <c r="G60" s="111"/>
      <c r="H60" s="168" t="e">
        <f>#REF!+I60+J60</f>
        <v>#REF!</v>
      </c>
      <c r="I60" s="128" t="e">
        <f>#REF!</f>
        <v>#REF!</v>
      </c>
      <c r="J60" s="128" t="e">
        <f>#REF!</f>
        <v>#REF!</v>
      </c>
      <c r="K60" s="128"/>
      <c r="L60" s="128"/>
      <c r="M60" s="128"/>
      <c r="N60" s="150"/>
      <c r="O60" s="101"/>
      <c r="P60" s="101"/>
      <c r="Q60" s="101"/>
      <c r="R60" s="101"/>
      <c r="S60" s="101"/>
      <c r="T60" s="149"/>
      <c r="U60" s="149"/>
      <c r="V60" s="149"/>
      <c r="W60" s="149"/>
      <c r="X60" s="149"/>
      <c r="Y60" s="149"/>
      <c r="Z60" s="149"/>
      <c r="AA60" s="149"/>
      <c r="AB60" s="149"/>
      <c r="AC60" s="149"/>
      <c r="AD60" s="149"/>
      <c r="AE60" s="149"/>
      <c r="AF60" s="149"/>
      <c r="AG60" s="149"/>
    </row>
    <row r="61" spans="1:33" ht="77.25" hidden="1" customHeight="1" x14ac:dyDescent="0.25">
      <c r="A61" s="93" t="s">
        <v>395</v>
      </c>
      <c r="B61" s="6"/>
      <c r="C61" s="93"/>
      <c r="D61" s="92"/>
      <c r="E61" s="99"/>
      <c r="F61" s="91"/>
      <c r="G61" s="111"/>
      <c r="H61" s="168" t="e">
        <f>#REF!+I61+J61</f>
        <v>#REF!</v>
      </c>
      <c r="I61" s="128" t="e">
        <f>#REF!</f>
        <v>#REF!</v>
      </c>
      <c r="J61" s="128" t="e">
        <f>#REF!</f>
        <v>#REF!</v>
      </c>
      <c r="K61" s="128"/>
      <c r="L61" s="128"/>
      <c r="M61" s="128"/>
      <c r="N61" s="150"/>
      <c r="O61" s="101"/>
      <c r="P61" s="101"/>
      <c r="Q61" s="101"/>
      <c r="R61" s="101"/>
      <c r="S61" s="101"/>
      <c r="T61" s="149"/>
      <c r="U61" s="149"/>
      <c r="V61" s="149"/>
      <c r="W61" s="149"/>
      <c r="X61" s="149"/>
      <c r="Y61" s="149"/>
      <c r="Z61" s="149"/>
      <c r="AA61" s="149"/>
      <c r="AB61" s="149"/>
      <c r="AC61" s="149"/>
      <c r="AD61" s="149"/>
      <c r="AE61" s="149"/>
      <c r="AF61" s="149"/>
      <c r="AG61" s="149"/>
    </row>
    <row r="62" spans="1:33" ht="51.75" hidden="1" customHeight="1" x14ac:dyDescent="0.25">
      <c r="A62" s="95" t="s">
        <v>486</v>
      </c>
      <c r="B62" s="6"/>
      <c r="C62" s="93"/>
      <c r="D62" s="92"/>
      <c r="E62" s="99"/>
      <c r="F62" s="91"/>
      <c r="G62" s="111"/>
      <c r="H62" s="148" t="s">
        <v>46</v>
      </c>
      <c r="I62" s="208" t="s">
        <v>46</v>
      </c>
      <c r="J62" s="208" t="s">
        <v>46</v>
      </c>
      <c r="K62" s="208"/>
      <c r="L62" s="208"/>
      <c r="M62" s="208"/>
      <c r="N62" s="150"/>
      <c r="O62" s="101"/>
      <c r="P62" s="101"/>
      <c r="Q62" s="101"/>
      <c r="R62" s="101"/>
      <c r="S62" s="101"/>
      <c r="T62" s="149"/>
      <c r="U62" s="149"/>
      <c r="V62" s="149"/>
      <c r="W62" s="149"/>
      <c r="X62" s="149"/>
      <c r="Y62" s="149"/>
      <c r="Z62" s="149"/>
      <c r="AA62" s="149"/>
      <c r="AB62" s="149"/>
      <c r="AC62" s="149"/>
      <c r="AD62" s="149"/>
      <c r="AE62" s="149"/>
      <c r="AF62" s="149"/>
      <c r="AG62" s="149"/>
    </row>
    <row r="63" spans="1:33" ht="15.75" hidden="1" customHeight="1" x14ac:dyDescent="0.25">
      <c r="A63" s="536" t="s">
        <v>396</v>
      </c>
      <c r="B63" s="536"/>
      <c r="C63" s="536"/>
      <c r="D63" s="536"/>
      <c r="E63" s="536"/>
      <c r="F63" s="536"/>
      <c r="G63" s="536"/>
      <c r="H63" s="536"/>
      <c r="I63" s="536"/>
      <c r="J63" s="536"/>
      <c r="K63" s="536"/>
      <c r="L63" s="536"/>
      <c r="M63" s="536"/>
      <c r="N63" s="536"/>
      <c r="O63" s="536"/>
      <c r="P63" s="536"/>
      <c r="Q63" s="536"/>
      <c r="R63" s="536"/>
      <c r="S63" s="536"/>
      <c r="T63" s="536"/>
      <c r="U63" s="536"/>
      <c r="V63" s="536"/>
      <c r="W63" s="536"/>
      <c r="X63" s="536"/>
      <c r="Y63" s="536"/>
      <c r="Z63" s="536"/>
      <c r="AA63" s="147"/>
      <c r="AB63" s="145"/>
      <c r="AC63" s="145"/>
      <c r="AD63" s="145"/>
      <c r="AE63" s="145"/>
      <c r="AF63" s="145"/>
      <c r="AG63" s="199"/>
    </row>
    <row r="64" spans="1:33" hidden="1" x14ac:dyDescent="0.25">
      <c r="A64" s="207"/>
      <c r="B64" s="207"/>
      <c r="C64" s="207"/>
      <c r="D64" s="207"/>
      <c r="E64" s="207"/>
      <c r="F64" s="207"/>
      <c r="G64" s="207"/>
      <c r="H64" s="151" t="e">
        <f>#REF!+I64+J64</f>
        <v>#REF!</v>
      </c>
      <c r="I64" s="151" t="e">
        <f>I65+I67+I69+I71+I73</f>
        <v>#REF!</v>
      </c>
      <c r="J64" s="151" t="e">
        <f>J65+J67+J69+J71+J73</f>
        <v>#REF!</v>
      </c>
      <c r="K64" s="151"/>
      <c r="L64" s="151"/>
      <c r="M64" s="151"/>
      <c r="N64" s="76"/>
      <c r="O64" s="207"/>
      <c r="P64" s="207"/>
      <c r="Q64" s="207"/>
      <c r="R64" s="207"/>
      <c r="S64" s="207"/>
      <c r="T64" s="207"/>
      <c r="U64" s="207"/>
      <c r="V64" s="207"/>
      <c r="W64" s="207"/>
      <c r="X64" s="207"/>
      <c r="Y64" s="207"/>
      <c r="Z64" s="207"/>
      <c r="AA64" s="207"/>
      <c r="AB64" s="207"/>
      <c r="AC64" s="207"/>
      <c r="AD64" s="207"/>
      <c r="AE64" s="207"/>
      <c r="AF64" s="207"/>
      <c r="AG64" s="207"/>
    </row>
    <row r="65" spans="1:33" s="129" customFormat="1" ht="170.25" hidden="1" customHeight="1" x14ac:dyDescent="0.25">
      <c r="A65" s="86" t="s">
        <v>397</v>
      </c>
      <c r="B65" s="86"/>
      <c r="C65" s="86"/>
      <c r="D65" s="86"/>
      <c r="E65" s="86"/>
      <c r="F65" s="86"/>
      <c r="G65" s="86"/>
      <c r="H65" s="152" t="e">
        <f>#REF!+I65+J65</f>
        <v>#REF!</v>
      </c>
      <c r="I65" s="152" t="e">
        <f>I66</f>
        <v>#REF!</v>
      </c>
      <c r="J65" s="152" t="e">
        <f>J66</f>
        <v>#REF!</v>
      </c>
      <c r="K65" s="152"/>
      <c r="L65" s="152"/>
      <c r="M65" s="152"/>
      <c r="N65" s="168"/>
      <c r="O65" s="86"/>
      <c r="P65" s="86"/>
      <c r="Q65" s="86"/>
      <c r="R65" s="86"/>
      <c r="S65" s="86"/>
      <c r="T65" s="86"/>
      <c r="U65" s="86"/>
      <c r="V65" s="86"/>
      <c r="W65" s="86"/>
      <c r="X65" s="86"/>
      <c r="Y65" s="86"/>
      <c r="Z65" s="86"/>
      <c r="AA65" s="86"/>
      <c r="AB65" s="86"/>
      <c r="AC65" s="86"/>
      <c r="AD65" s="86"/>
      <c r="AE65" s="86"/>
      <c r="AF65" s="86"/>
      <c r="AG65" s="86"/>
    </row>
    <row r="66" spans="1:33" s="129" customFormat="1" ht="162" hidden="1" customHeight="1" x14ac:dyDescent="0.25">
      <c r="A66" s="97" t="s">
        <v>398</v>
      </c>
      <c r="B66" s="86"/>
      <c r="C66" s="86"/>
      <c r="D66" s="86"/>
      <c r="E66" s="86"/>
      <c r="F66" s="86"/>
      <c r="G66" s="86"/>
      <c r="H66" s="152" t="e">
        <f>#REF!+I66+J66</f>
        <v>#REF!</v>
      </c>
      <c r="I66" s="128" t="e">
        <f>#REF!</f>
        <v>#REF!</v>
      </c>
      <c r="J66" s="128" t="e">
        <f>#REF!</f>
        <v>#REF!</v>
      </c>
      <c r="K66" s="128"/>
      <c r="L66" s="128"/>
      <c r="M66" s="128"/>
      <c r="N66" s="168"/>
      <c r="O66" s="86"/>
      <c r="P66" s="86"/>
      <c r="Q66" s="86"/>
      <c r="R66" s="86"/>
      <c r="S66" s="86"/>
      <c r="T66" s="86"/>
      <c r="U66" s="86"/>
      <c r="V66" s="86"/>
      <c r="W66" s="86"/>
      <c r="X66" s="86"/>
      <c r="Y66" s="86"/>
      <c r="Z66" s="86"/>
      <c r="AA66" s="86"/>
      <c r="AB66" s="86"/>
      <c r="AC66" s="86"/>
      <c r="AD66" s="86"/>
      <c r="AE66" s="86"/>
      <c r="AF66" s="86"/>
      <c r="AG66" s="86"/>
    </row>
    <row r="67" spans="1:33" s="129" customFormat="1" ht="117.75" hidden="1" customHeight="1" x14ac:dyDescent="0.25">
      <c r="A67" s="86" t="s">
        <v>399</v>
      </c>
      <c r="B67" s="86"/>
      <c r="C67" s="86"/>
      <c r="D67" s="86"/>
      <c r="E67" s="86"/>
      <c r="F67" s="86"/>
      <c r="G67" s="86"/>
      <c r="H67" s="152" t="e">
        <f>#REF!+I67+J67</f>
        <v>#REF!</v>
      </c>
      <c r="I67" s="152" t="e">
        <f>I68</f>
        <v>#REF!</v>
      </c>
      <c r="J67" s="152" t="e">
        <f>J68</f>
        <v>#REF!</v>
      </c>
      <c r="K67" s="152"/>
      <c r="L67" s="152"/>
      <c r="M67" s="152"/>
      <c r="N67" s="168"/>
      <c r="O67" s="86"/>
      <c r="P67" s="86"/>
      <c r="Q67" s="86"/>
      <c r="R67" s="86"/>
      <c r="S67" s="86"/>
      <c r="T67" s="86"/>
      <c r="U67" s="86"/>
      <c r="V67" s="86"/>
      <c r="W67" s="86"/>
      <c r="X67" s="86"/>
      <c r="Y67" s="86"/>
      <c r="Z67" s="86"/>
      <c r="AA67" s="86"/>
      <c r="AB67" s="86"/>
      <c r="AC67" s="86"/>
      <c r="AD67" s="86"/>
      <c r="AE67" s="86"/>
      <c r="AF67" s="86"/>
      <c r="AG67" s="86"/>
    </row>
    <row r="68" spans="1:33" s="129" customFormat="1" ht="63.75" hidden="1" customHeight="1" x14ac:dyDescent="0.25">
      <c r="A68" s="97" t="s">
        <v>400</v>
      </c>
      <c r="B68" s="86"/>
      <c r="C68" s="86"/>
      <c r="D68" s="86"/>
      <c r="E68" s="86"/>
      <c r="F68" s="86"/>
      <c r="G68" s="86"/>
      <c r="H68" s="152" t="e">
        <f>#REF!+I68+J68</f>
        <v>#REF!</v>
      </c>
      <c r="I68" s="128" t="e">
        <f>#REF!</f>
        <v>#REF!</v>
      </c>
      <c r="J68" s="128" t="e">
        <f>#REF!</f>
        <v>#REF!</v>
      </c>
      <c r="K68" s="128"/>
      <c r="L68" s="128"/>
      <c r="M68" s="128"/>
      <c r="N68" s="168"/>
      <c r="O68" s="86"/>
      <c r="P68" s="86"/>
      <c r="Q68" s="86"/>
      <c r="R68" s="86"/>
      <c r="S68" s="86"/>
      <c r="T68" s="86"/>
      <c r="U68" s="86"/>
      <c r="V68" s="86"/>
      <c r="W68" s="86"/>
      <c r="X68" s="86"/>
      <c r="Y68" s="86"/>
      <c r="Z68" s="86"/>
      <c r="AA68" s="86"/>
      <c r="AB68" s="86"/>
      <c r="AC68" s="86"/>
      <c r="AD68" s="86"/>
      <c r="AE68" s="86"/>
      <c r="AF68" s="86"/>
      <c r="AG68" s="86"/>
    </row>
    <row r="69" spans="1:33" s="129" customFormat="1" ht="246.75" hidden="1" customHeight="1" x14ac:dyDescent="0.25">
      <c r="A69" s="86" t="s">
        <v>401</v>
      </c>
      <c r="B69" s="86"/>
      <c r="C69" s="86"/>
      <c r="D69" s="86"/>
      <c r="E69" s="86"/>
      <c r="F69" s="86"/>
      <c r="G69" s="86"/>
      <c r="H69" s="152" t="e">
        <f>#REF!+I69+J69</f>
        <v>#REF!</v>
      </c>
      <c r="I69" s="152" t="e">
        <f>I70</f>
        <v>#REF!</v>
      </c>
      <c r="J69" s="152" t="e">
        <f>J70</f>
        <v>#REF!</v>
      </c>
      <c r="K69" s="152"/>
      <c r="L69" s="152"/>
      <c r="M69" s="152"/>
      <c r="N69" s="168"/>
      <c r="O69" s="86"/>
      <c r="P69" s="86"/>
      <c r="Q69" s="86"/>
      <c r="R69" s="86"/>
      <c r="S69" s="86"/>
      <c r="T69" s="86"/>
      <c r="U69" s="86"/>
      <c r="V69" s="86"/>
      <c r="W69" s="86"/>
      <c r="X69" s="86"/>
      <c r="Y69" s="86"/>
      <c r="Z69" s="86"/>
      <c r="AA69" s="86"/>
      <c r="AB69" s="86"/>
      <c r="AC69" s="86"/>
      <c r="AD69" s="86"/>
      <c r="AE69" s="86"/>
      <c r="AF69" s="86"/>
      <c r="AG69" s="86"/>
    </row>
    <row r="70" spans="1:33" s="129" customFormat="1" ht="231" hidden="1" customHeight="1" x14ac:dyDescent="0.25">
      <c r="A70" s="97" t="s">
        <v>402</v>
      </c>
      <c r="B70" s="86"/>
      <c r="C70" s="86"/>
      <c r="D70" s="86"/>
      <c r="E70" s="86"/>
      <c r="F70" s="86"/>
      <c r="G70" s="86"/>
      <c r="H70" s="152" t="e">
        <f>#REF!+I70+J70</f>
        <v>#REF!</v>
      </c>
      <c r="I70" s="128" t="e">
        <f>#REF!</f>
        <v>#REF!</v>
      </c>
      <c r="J70" s="128" t="e">
        <f>#REF!</f>
        <v>#REF!</v>
      </c>
      <c r="K70" s="128"/>
      <c r="L70" s="128"/>
      <c r="M70" s="128"/>
      <c r="N70" s="168"/>
      <c r="O70" s="86"/>
      <c r="P70" s="86"/>
      <c r="Q70" s="86"/>
      <c r="R70" s="86"/>
      <c r="S70" s="86"/>
      <c r="T70" s="86"/>
      <c r="U70" s="86"/>
      <c r="V70" s="86"/>
      <c r="W70" s="86"/>
      <c r="X70" s="86"/>
      <c r="Y70" s="86"/>
      <c r="Z70" s="86"/>
      <c r="AA70" s="86"/>
      <c r="AB70" s="86"/>
      <c r="AC70" s="86"/>
      <c r="AD70" s="86"/>
      <c r="AE70" s="86"/>
      <c r="AF70" s="86"/>
      <c r="AG70" s="86"/>
    </row>
    <row r="71" spans="1:33" s="129" customFormat="1" ht="232.5" hidden="1" customHeight="1" x14ac:dyDescent="0.25">
      <c r="A71" s="86" t="s">
        <v>403</v>
      </c>
      <c r="B71" s="86"/>
      <c r="C71" s="86"/>
      <c r="D71" s="86"/>
      <c r="E71" s="86"/>
      <c r="F71" s="86"/>
      <c r="G71" s="86"/>
      <c r="H71" s="152" t="e">
        <f>#REF!+I71+J71</f>
        <v>#REF!</v>
      </c>
      <c r="I71" s="152" t="e">
        <f>I72</f>
        <v>#REF!</v>
      </c>
      <c r="J71" s="152" t="e">
        <f>J72</f>
        <v>#REF!</v>
      </c>
      <c r="K71" s="152"/>
      <c r="L71" s="152"/>
      <c r="M71" s="152"/>
      <c r="N71" s="168"/>
      <c r="O71" s="86"/>
      <c r="P71" s="86"/>
      <c r="Q71" s="86"/>
      <c r="R71" s="86"/>
      <c r="S71" s="86"/>
      <c r="T71" s="86"/>
      <c r="U71" s="86"/>
      <c r="V71" s="86"/>
      <c r="W71" s="86"/>
      <c r="X71" s="86"/>
      <c r="Y71" s="86"/>
      <c r="Z71" s="86"/>
      <c r="AA71" s="86"/>
      <c r="AB71" s="86"/>
      <c r="AC71" s="86"/>
      <c r="AD71" s="86"/>
      <c r="AE71" s="86"/>
      <c r="AF71" s="86"/>
      <c r="AG71" s="86"/>
    </row>
    <row r="72" spans="1:33" s="129" customFormat="1" ht="108.75" hidden="1" customHeight="1" x14ac:dyDescent="0.25">
      <c r="A72" s="97" t="s">
        <v>404</v>
      </c>
      <c r="B72" s="86"/>
      <c r="C72" s="86"/>
      <c r="D72" s="86"/>
      <c r="E72" s="86"/>
      <c r="F72" s="86"/>
      <c r="G72" s="86"/>
      <c r="H72" s="152" t="e">
        <f>#REF!+I72+J72</f>
        <v>#REF!</v>
      </c>
      <c r="I72" s="128" t="e">
        <f>#REF!</f>
        <v>#REF!</v>
      </c>
      <c r="J72" s="128" t="e">
        <f>#REF!</f>
        <v>#REF!</v>
      </c>
      <c r="K72" s="128"/>
      <c r="L72" s="128"/>
      <c r="M72" s="128"/>
      <c r="N72" s="168"/>
      <c r="O72" s="86"/>
      <c r="P72" s="86"/>
      <c r="Q72" s="86"/>
      <c r="R72" s="86"/>
      <c r="S72" s="86"/>
      <c r="T72" s="86"/>
      <c r="U72" s="86"/>
      <c r="V72" s="86"/>
      <c r="W72" s="86"/>
      <c r="X72" s="86"/>
      <c r="Y72" s="86"/>
      <c r="Z72" s="86"/>
      <c r="AA72" s="86"/>
      <c r="AB72" s="86"/>
      <c r="AC72" s="86"/>
      <c r="AD72" s="86"/>
      <c r="AE72" s="86"/>
      <c r="AF72" s="86"/>
      <c r="AG72" s="86"/>
    </row>
    <row r="73" spans="1:33" s="129" customFormat="1" ht="126.75" hidden="1" customHeight="1" x14ac:dyDescent="0.25">
      <c r="A73" s="86" t="s">
        <v>405</v>
      </c>
      <c r="B73" s="86"/>
      <c r="C73" s="86"/>
      <c r="D73" s="86"/>
      <c r="E73" s="86"/>
      <c r="F73" s="86"/>
      <c r="G73" s="86"/>
      <c r="H73" s="152" t="e">
        <f>#REF!+I73+J73</f>
        <v>#REF!</v>
      </c>
      <c r="I73" s="148" t="str">
        <f>I74</f>
        <v>х</v>
      </c>
      <c r="J73" s="148" t="str">
        <f>J74</f>
        <v>х</v>
      </c>
      <c r="K73" s="148"/>
      <c r="L73" s="148"/>
      <c r="M73" s="148"/>
      <c r="N73" s="168"/>
      <c r="O73" s="86"/>
      <c r="P73" s="86"/>
      <c r="Q73" s="86"/>
      <c r="R73" s="86"/>
      <c r="S73" s="86"/>
      <c r="T73" s="86"/>
      <c r="U73" s="86"/>
      <c r="V73" s="86"/>
      <c r="W73" s="86"/>
      <c r="X73" s="86"/>
      <c r="Y73" s="86"/>
      <c r="Z73" s="86"/>
      <c r="AA73" s="86"/>
      <c r="AB73" s="86"/>
      <c r="AC73" s="86"/>
      <c r="AD73" s="86"/>
      <c r="AE73" s="86"/>
      <c r="AF73" s="86"/>
      <c r="AG73" s="86"/>
    </row>
    <row r="74" spans="1:33" s="154" customFormat="1" ht="99" hidden="1" customHeight="1" x14ac:dyDescent="0.25">
      <c r="A74" s="169" t="s">
        <v>464</v>
      </c>
      <c r="B74" s="169"/>
      <c r="C74" s="169" t="s">
        <v>38</v>
      </c>
      <c r="D74" s="189" t="s">
        <v>46</v>
      </c>
      <c r="E74" s="203">
        <v>44562</v>
      </c>
      <c r="F74" s="200">
        <v>44926</v>
      </c>
      <c r="G74" s="201"/>
      <c r="H74" s="189" t="s">
        <v>46</v>
      </c>
      <c r="I74" s="189" t="s">
        <v>46</v>
      </c>
      <c r="J74" s="189" t="s">
        <v>46</v>
      </c>
      <c r="K74" s="189" t="s">
        <v>46</v>
      </c>
      <c r="L74" s="189" t="s">
        <v>46</v>
      </c>
      <c r="M74" s="189" t="s">
        <v>46</v>
      </c>
      <c r="N74" s="189" t="s">
        <v>46</v>
      </c>
      <c r="O74" s="189" t="s">
        <v>46</v>
      </c>
      <c r="P74" s="189" t="s">
        <v>46</v>
      </c>
      <c r="Q74" s="189" t="s">
        <v>46</v>
      </c>
      <c r="R74" s="189" t="s">
        <v>46</v>
      </c>
      <c r="S74" s="189" t="s">
        <v>46</v>
      </c>
      <c r="T74" s="189" t="s">
        <v>46</v>
      </c>
      <c r="U74" s="189" t="s">
        <v>46</v>
      </c>
      <c r="V74" s="189" t="s">
        <v>46</v>
      </c>
      <c r="W74" s="189" t="s">
        <v>46</v>
      </c>
      <c r="X74" s="189" t="s">
        <v>46</v>
      </c>
      <c r="Y74" s="189" t="s">
        <v>46</v>
      </c>
      <c r="Z74" s="189" t="s">
        <v>46</v>
      </c>
      <c r="AA74" s="189" t="s">
        <v>46</v>
      </c>
      <c r="AB74" s="189" t="s">
        <v>46</v>
      </c>
      <c r="AC74" s="189" t="s">
        <v>46</v>
      </c>
      <c r="AD74" s="189" t="s">
        <v>46</v>
      </c>
      <c r="AE74" s="189" t="s">
        <v>46</v>
      </c>
      <c r="AF74" s="189" t="s">
        <v>46</v>
      </c>
      <c r="AG74" s="189" t="s">
        <v>46</v>
      </c>
    </row>
    <row r="75" spans="1:33" ht="170.25" customHeight="1" x14ac:dyDescent="0.25">
      <c r="A75" s="188" t="s">
        <v>487</v>
      </c>
      <c r="B75" s="188"/>
      <c r="C75" s="188" t="s">
        <v>38</v>
      </c>
      <c r="D75" s="188" t="s">
        <v>488</v>
      </c>
      <c r="E75" s="191">
        <v>43101</v>
      </c>
      <c r="F75" s="191">
        <v>44196</v>
      </c>
      <c r="G75" s="192"/>
      <c r="H75" s="250" t="e">
        <f>I75+J75+K75+L75+M75</f>
        <v>#REF!</v>
      </c>
      <c r="I75" s="250" t="e">
        <f>I76+I78+I80+I82+I84</f>
        <v>#REF!</v>
      </c>
      <c r="J75" s="250" t="e">
        <f t="shared" ref="J75:M75" si="4">J76+J78+J80+J82+J84</f>
        <v>#REF!</v>
      </c>
      <c r="K75" s="250">
        <f t="shared" si="4"/>
        <v>0</v>
      </c>
      <c r="L75" s="185">
        <f t="shared" si="4"/>
        <v>0</v>
      </c>
      <c r="M75" s="185">
        <f t="shared" si="4"/>
        <v>0</v>
      </c>
      <c r="N75" s="193"/>
      <c r="O75" s="193"/>
      <c r="P75" s="193"/>
      <c r="Q75" s="193"/>
      <c r="R75" s="194"/>
      <c r="S75" s="194"/>
      <c r="T75" s="194"/>
      <c r="U75" s="194"/>
      <c r="V75" s="194"/>
      <c r="W75" s="194"/>
      <c r="X75" s="194"/>
      <c r="Y75" s="194"/>
      <c r="Z75" s="194"/>
      <c r="AA75" s="194"/>
      <c r="AB75" s="194"/>
      <c r="AC75" s="194"/>
      <c r="AD75" s="194"/>
      <c r="AE75" s="194"/>
      <c r="AF75" s="194"/>
      <c r="AG75" s="194"/>
    </row>
    <row r="76" spans="1:33" ht="135.75" customHeight="1" x14ac:dyDescent="0.25">
      <c r="A76" s="177" t="s">
        <v>442</v>
      </c>
      <c r="B76" s="177"/>
      <c r="C76" s="224" t="s">
        <v>38</v>
      </c>
      <c r="D76" s="177" t="s">
        <v>488</v>
      </c>
      <c r="E76" s="98"/>
      <c r="F76" s="98"/>
      <c r="G76" s="142"/>
      <c r="H76" s="252" t="e">
        <f>I76+J76+K76+L76+M76</f>
        <v>#REF!</v>
      </c>
      <c r="I76" s="252" t="e">
        <f>#REF!</f>
        <v>#REF!</v>
      </c>
      <c r="J76" s="252">
        <v>0</v>
      </c>
      <c r="K76" s="252">
        <v>0</v>
      </c>
      <c r="L76" s="190">
        <v>0</v>
      </c>
      <c r="M76" s="190">
        <v>0</v>
      </c>
      <c r="N76" s="256" t="s">
        <v>46</v>
      </c>
      <c r="O76" s="256" t="s">
        <v>46</v>
      </c>
      <c r="P76" s="256" t="s">
        <v>46</v>
      </c>
      <c r="Q76" s="256" t="s">
        <v>46</v>
      </c>
      <c r="R76" s="256" t="s">
        <v>46</v>
      </c>
      <c r="S76" s="256" t="s">
        <v>46</v>
      </c>
      <c r="T76" s="256" t="s">
        <v>46</v>
      </c>
      <c r="U76" s="256" t="s">
        <v>46</v>
      </c>
      <c r="V76" s="256" t="s">
        <v>46</v>
      </c>
      <c r="W76" s="256" t="s">
        <v>46</v>
      </c>
      <c r="X76" s="256" t="s">
        <v>46</v>
      </c>
      <c r="Y76" s="256" t="s">
        <v>46</v>
      </c>
      <c r="Z76" s="85" t="s">
        <v>39</v>
      </c>
      <c r="AA76" s="85" t="s">
        <v>39</v>
      </c>
      <c r="AB76" s="85" t="s">
        <v>39</v>
      </c>
      <c r="AC76" s="85" t="s">
        <v>39</v>
      </c>
      <c r="AD76" s="85" t="s">
        <v>39</v>
      </c>
      <c r="AE76" s="85" t="s">
        <v>39</v>
      </c>
      <c r="AF76" s="85" t="s">
        <v>39</v>
      </c>
      <c r="AG76" s="85" t="s">
        <v>39</v>
      </c>
    </row>
    <row r="77" spans="1:33" ht="152.25" customHeight="1" x14ac:dyDescent="0.25">
      <c r="A77" s="169" t="s">
        <v>489</v>
      </c>
      <c r="B77" s="169"/>
      <c r="C77" s="175" t="s">
        <v>38</v>
      </c>
      <c r="D77" s="189" t="s">
        <v>46</v>
      </c>
      <c r="E77" s="200">
        <v>43101</v>
      </c>
      <c r="F77" s="200">
        <v>43465</v>
      </c>
      <c r="G77" s="201"/>
      <c r="H77" s="253" t="s">
        <v>46</v>
      </c>
      <c r="I77" s="253" t="s">
        <v>46</v>
      </c>
      <c r="J77" s="253" t="s">
        <v>46</v>
      </c>
      <c r="K77" s="253" t="s">
        <v>46</v>
      </c>
      <c r="L77" s="189" t="s">
        <v>46</v>
      </c>
      <c r="M77" s="189" t="s">
        <v>46</v>
      </c>
      <c r="N77" s="189"/>
      <c r="O77" s="189"/>
      <c r="P77" s="189"/>
      <c r="Q77" s="189"/>
      <c r="R77" s="189"/>
      <c r="S77" s="189"/>
      <c r="T77" s="189"/>
      <c r="U77" s="189"/>
      <c r="V77" s="189"/>
      <c r="W77" s="189"/>
      <c r="X77" s="189"/>
      <c r="Y77" s="189"/>
      <c r="Z77" s="189" t="s">
        <v>46</v>
      </c>
      <c r="AA77" s="189" t="s">
        <v>46</v>
      </c>
      <c r="AB77" s="189" t="s">
        <v>46</v>
      </c>
      <c r="AC77" s="189" t="s">
        <v>46</v>
      </c>
      <c r="AD77" s="189" t="s">
        <v>46</v>
      </c>
      <c r="AE77" s="189" t="s">
        <v>46</v>
      </c>
      <c r="AF77" s="189" t="s">
        <v>46</v>
      </c>
      <c r="AG77" s="189" t="s">
        <v>46</v>
      </c>
    </row>
    <row r="78" spans="1:33" ht="135.75" customHeight="1" x14ac:dyDescent="0.25">
      <c r="A78" s="177" t="s">
        <v>443</v>
      </c>
      <c r="B78" s="177"/>
      <c r="C78" s="224" t="s">
        <v>38</v>
      </c>
      <c r="D78" s="177" t="s">
        <v>488</v>
      </c>
      <c r="E78" s="94"/>
      <c r="F78" s="98"/>
      <c r="G78" s="142"/>
      <c r="H78" s="252" t="e">
        <f>I78+J78+K78+L78+M78</f>
        <v>#REF!</v>
      </c>
      <c r="I78" s="252">
        <v>0</v>
      </c>
      <c r="J78" s="252" t="e">
        <f>#REF!</f>
        <v>#REF!</v>
      </c>
      <c r="K78" s="252">
        <v>0</v>
      </c>
      <c r="L78" s="190">
        <v>0</v>
      </c>
      <c r="M78" s="190">
        <v>0</v>
      </c>
      <c r="N78" s="256" t="s">
        <v>46</v>
      </c>
      <c r="O78" s="256" t="s">
        <v>46</v>
      </c>
      <c r="P78" s="256" t="s">
        <v>46</v>
      </c>
      <c r="Q78" s="256" t="s">
        <v>46</v>
      </c>
      <c r="R78" s="256" t="s">
        <v>46</v>
      </c>
      <c r="S78" s="256" t="s">
        <v>46</v>
      </c>
      <c r="T78" s="256" t="s">
        <v>46</v>
      </c>
      <c r="U78" s="256" t="s">
        <v>46</v>
      </c>
      <c r="V78" s="256" t="s">
        <v>46</v>
      </c>
      <c r="W78" s="256" t="s">
        <v>46</v>
      </c>
      <c r="X78" s="256" t="s">
        <v>46</v>
      </c>
      <c r="Y78" s="256" t="s">
        <v>46</v>
      </c>
      <c r="Z78" s="85" t="s">
        <v>39</v>
      </c>
      <c r="AA78" s="85" t="s">
        <v>39</v>
      </c>
      <c r="AB78" s="85" t="s">
        <v>39</v>
      </c>
      <c r="AC78" s="85" t="s">
        <v>39</v>
      </c>
      <c r="AD78" s="85" t="s">
        <v>39</v>
      </c>
      <c r="AE78" s="85" t="s">
        <v>39</v>
      </c>
      <c r="AF78" s="85" t="s">
        <v>39</v>
      </c>
      <c r="AG78" s="85" t="s">
        <v>39</v>
      </c>
    </row>
    <row r="79" spans="1:33" ht="150" customHeight="1" x14ac:dyDescent="0.25">
      <c r="A79" s="169" t="s">
        <v>489</v>
      </c>
      <c r="B79" s="176"/>
      <c r="C79" s="175" t="s">
        <v>38</v>
      </c>
      <c r="D79" s="176" t="s">
        <v>46</v>
      </c>
      <c r="E79" s="200">
        <v>43466</v>
      </c>
      <c r="F79" s="200">
        <v>43830</v>
      </c>
      <c r="G79" s="202"/>
      <c r="H79" s="253" t="s">
        <v>46</v>
      </c>
      <c r="I79" s="253" t="s">
        <v>46</v>
      </c>
      <c r="J79" s="253" t="s">
        <v>46</v>
      </c>
      <c r="K79" s="253" t="s">
        <v>46</v>
      </c>
      <c r="L79" s="189" t="s">
        <v>46</v>
      </c>
      <c r="M79" s="189" t="s">
        <v>46</v>
      </c>
      <c r="N79" s="189"/>
      <c r="O79" s="189"/>
      <c r="P79" s="189"/>
      <c r="Q79" s="189"/>
      <c r="R79" s="189"/>
      <c r="S79" s="189"/>
      <c r="T79" s="189"/>
      <c r="U79" s="189"/>
      <c r="V79" s="189"/>
      <c r="W79" s="189"/>
      <c r="X79" s="189"/>
      <c r="Y79" s="189"/>
      <c r="Z79" s="189" t="s">
        <v>46</v>
      </c>
      <c r="AA79" s="189" t="s">
        <v>46</v>
      </c>
      <c r="AB79" s="189" t="s">
        <v>46</v>
      </c>
      <c r="AC79" s="189" t="s">
        <v>46</v>
      </c>
      <c r="AD79" s="189" t="s">
        <v>46</v>
      </c>
      <c r="AE79" s="189" t="s">
        <v>46</v>
      </c>
      <c r="AF79" s="189" t="s">
        <v>46</v>
      </c>
      <c r="AG79" s="189" t="s">
        <v>46</v>
      </c>
    </row>
    <row r="80" spans="1:33" ht="139.5" customHeight="1" x14ac:dyDescent="0.25">
      <c r="A80" s="224" t="s">
        <v>444</v>
      </c>
      <c r="B80" s="177"/>
      <c r="C80" s="224" t="s">
        <v>38</v>
      </c>
      <c r="D80" s="177" t="s">
        <v>488</v>
      </c>
      <c r="E80" s="94"/>
      <c r="F80" s="98"/>
      <c r="G80" s="142"/>
      <c r="H80" s="252">
        <f>I80+J80+K80+L80+M80</f>
        <v>0</v>
      </c>
      <c r="I80" s="252">
        <v>0</v>
      </c>
      <c r="J80" s="252">
        <v>0</v>
      </c>
      <c r="K80" s="252">
        <v>0</v>
      </c>
      <c r="L80" s="190">
        <v>0</v>
      </c>
      <c r="M80" s="190">
        <v>0</v>
      </c>
      <c r="N80" s="256" t="s">
        <v>46</v>
      </c>
      <c r="O80" s="256" t="s">
        <v>46</v>
      </c>
      <c r="P80" s="256" t="s">
        <v>46</v>
      </c>
      <c r="Q80" s="256" t="s">
        <v>46</v>
      </c>
      <c r="R80" s="256" t="s">
        <v>46</v>
      </c>
      <c r="S80" s="256" t="s">
        <v>46</v>
      </c>
      <c r="T80" s="256" t="s">
        <v>46</v>
      </c>
      <c r="U80" s="256" t="s">
        <v>46</v>
      </c>
      <c r="V80" s="256" t="s">
        <v>46</v>
      </c>
      <c r="W80" s="256" t="s">
        <v>46</v>
      </c>
      <c r="X80" s="256" t="s">
        <v>46</v>
      </c>
      <c r="Y80" s="256" t="s">
        <v>46</v>
      </c>
      <c r="Z80" s="85" t="s">
        <v>39</v>
      </c>
      <c r="AA80" s="85" t="s">
        <v>39</v>
      </c>
      <c r="AB80" s="85" t="s">
        <v>39</v>
      </c>
      <c r="AC80" s="85" t="s">
        <v>39</v>
      </c>
      <c r="AD80" s="85" t="s">
        <v>39</v>
      </c>
      <c r="AE80" s="85" t="s">
        <v>39</v>
      </c>
      <c r="AF80" s="85" t="s">
        <v>39</v>
      </c>
      <c r="AG80" s="85" t="s">
        <v>39</v>
      </c>
    </row>
    <row r="81" spans="1:33" ht="152.25" customHeight="1" x14ac:dyDescent="0.25">
      <c r="A81" s="169" t="s">
        <v>489</v>
      </c>
      <c r="B81" s="169"/>
      <c r="C81" s="175" t="s">
        <v>38</v>
      </c>
      <c r="D81" s="189" t="s">
        <v>46</v>
      </c>
      <c r="E81" s="203">
        <v>43831</v>
      </c>
      <c r="F81" s="200">
        <v>44196</v>
      </c>
      <c r="G81" s="204"/>
      <c r="H81" s="253" t="s">
        <v>46</v>
      </c>
      <c r="I81" s="253" t="s">
        <v>46</v>
      </c>
      <c r="J81" s="253" t="s">
        <v>46</v>
      </c>
      <c r="K81" s="253" t="s">
        <v>46</v>
      </c>
      <c r="L81" s="189" t="s">
        <v>46</v>
      </c>
      <c r="M81" s="189" t="s">
        <v>46</v>
      </c>
      <c r="N81" s="189"/>
      <c r="O81" s="189"/>
      <c r="P81" s="189"/>
      <c r="Q81" s="189"/>
      <c r="R81" s="189"/>
      <c r="S81" s="189"/>
      <c r="T81" s="189"/>
      <c r="U81" s="189"/>
      <c r="V81" s="189"/>
      <c r="W81" s="189"/>
      <c r="X81" s="189"/>
      <c r="Y81" s="189"/>
      <c r="Z81" s="189" t="s">
        <v>46</v>
      </c>
      <c r="AA81" s="189" t="s">
        <v>46</v>
      </c>
      <c r="AB81" s="189" t="s">
        <v>46</v>
      </c>
      <c r="AC81" s="189" t="s">
        <v>46</v>
      </c>
      <c r="AD81" s="189" t="s">
        <v>46</v>
      </c>
      <c r="AE81" s="189" t="s">
        <v>46</v>
      </c>
      <c r="AF81" s="189" t="s">
        <v>46</v>
      </c>
      <c r="AG81" s="189" t="s">
        <v>46</v>
      </c>
    </row>
    <row r="82" spans="1:33" ht="36" hidden="1" customHeight="1" x14ac:dyDescent="0.25">
      <c r="A82" s="224" t="s">
        <v>445</v>
      </c>
      <c r="B82" s="86"/>
      <c r="C82" s="224" t="s">
        <v>38</v>
      </c>
      <c r="D82" s="177" t="s">
        <v>488</v>
      </c>
      <c r="E82" s="100"/>
      <c r="F82" s="96"/>
      <c r="G82" s="155"/>
      <c r="H82" s="144">
        <f>I82+J82+K82+L82+M82</f>
        <v>0</v>
      </c>
      <c r="I82" s="190">
        <v>0</v>
      </c>
      <c r="J82" s="190">
        <v>0</v>
      </c>
      <c r="K82" s="190">
        <v>0</v>
      </c>
      <c r="L82" s="190">
        <v>0</v>
      </c>
      <c r="M82" s="190">
        <v>0</v>
      </c>
      <c r="N82" s="85" t="s">
        <v>39</v>
      </c>
      <c r="O82" s="85" t="s">
        <v>39</v>
      </c>
      <c r="P82" s="85" t="s">
        <v>39</v>
      </c>
      <c r="Q82" s="85" t="s">
        <v>39</v>
      </c>
      <c r="R82" s="85" t="s">
        <v>39</v>
      </c>
      <c r="S82" s="85" t="s">
        <v>39</v>
      </c>
      <c r="T82" s="85" t="s">
        <v>39</v>
      </c>
      <c r="U82" s="85" t="s">
        <v>39</v>
      </c>
      <c r="V82" s="85" t="s">
        <v>39</v>
      </c>
      <c r="W82" s="85" t="s">
        <v>39</v>
      </c>
      <c r="X82" s="85" t="s">
        <v>39</v>
      </c>
      <c r="Y82" s="85" t="s">
        <v>39</v>
      </c>
      <c r="Z82" s="85" t="s">
        <v>39</v>
      </c>
      <c r="AA82" s="85" t="s">
        <v>39</v>
      </c>
      <c r="AB82" s="85" t="s">
        <v>39</v>
      </c>
      <c r="AC82" s="85" t="s">
        <v>39</v>
      </c>
      <c r="AD82" s="85" t="s">
        <v>39</v>
      </c>
      <c r="AE82" s="85" t="s">
        <v>39</v>
      </c>
      <c r="AF82" s="85" t="s">
        <v>39</v>
      </c>
      <c r="AG82" s="85" t="s">
        <v>39</v>
      </c>
    </row>
    <row r="83" spans="1:33" ht="51" hidden="1" customHeight="1" x14ac:dyDescent="0.25">
      <c r="A83" s="169" t="s">
        <v>489</v>
      </c>
      <c r="B83" s="169"/>
      <c r="C83" s="169" t="s">
        <v>38</v>
      </c>
      <c r="D83" s="189" t="s">
        <v>46</v>
      </c>
      <c r="E83" s="203">
        <v>44197</v>
      </c>
      <c r="F83" s="200">
        <v>44561</v>
      </c>
      <c r="G83" s="201"/>
      <c r="H83" s="189" t="s">
        <v>46</v>
      </c>
      <c r="I83" s="189" t="s">
        <v>46</v>
      </c>
      <c r="J83" s="189" t="s">
        <v>46</v>
      </c>
      <c r="K83" s="189" t="s">
        <v>46</v>
      </c>
      <c r="L83" s="189" t="s">
        <v>46</v>
      </c>
      <c r="M83" s="189" t="s">
        <v>46</v>
      </c>
      <c r="N83" s="189" t="s">
        <v>46</v>
      </c>
      <c r="O83" s="189" t="s">
        <v>46</v>
      </c>
      <c r="P83" s="189" t="s">
        <v>46</v>
      </c>
      <c r="Q83" s="189" t="s">
        <v>46</v>
      </c>
      <c r="R83" s="189" t="s">
        <v>46</v>
      </c>
      <c r="S83" s="189" t="s">
        <v>46</v>
      </c>
      <c r="T83" s="189" t="s">
        <v>46</v>
      </c>
      <c r="U83" s="189" t="s">
        <v>46</v>
      </c>
      <c r="V83" s="189" t="s">
        <v>46</v>
      </c>
      <c r="W83" s="189" t="s">
        <v>46</v>
      </c>
      <c r="X83" s="189" t="s">
        <v>46</v>
      </c>
      <c r="Y83" s="189" t="s">
        <v>46</v>
      </c>
      <c r="Z83" s="189" t="s">
        <v>46</v>
      </c>
      <c r="AA83" s="189" t="s">
        <v>46</v>
      </c>
      <c r="AB83" s="189" t="s">
        <v>46</v>
      </c>
      <c r="AC83" s="189" t="s">
        <v>46</v>
      </c>
      <c r="AD83" s="189" t="s">
        <v>46</v>
      </c>
      <c r="AE83" s="189" t="s">
        <v>46</v>
      </c>
      <c r="AF83" s="189" t="s">
        <v>46</v>
      </c>
      <c r="AG83" s="189" t="s">
        <v>46</v>
      </c>
    </row>
    <row r="84" spans="1:33" ht="45" hidden="1" customHeight="1" x14ac:dyDescent="0.25">
      <c r="A84" s="224" t="s">
        <v>446</v>
      </c>
      <c r="B84" s="224"/>
      <c r="C84" s="224" t="s">
        <v>38</v>
      </c>
      <c r="D84" s="177" t="s">
        <v>488</v>
      </c>
      <c r="E84" s="130"/>
      <c r="F84" s="130"/>
      <c r="G84" s="143"/>
      <c r="H84" s="144">
        <f>I84+J84+K84+L84+M84</f>
        <v>0</v>
      </c>
      <c r="I84" s="190">
        <v>0</v>
      </c>
      <c r="J84" s="190">
        <v>0</v>
      </c>
      <c r="K84" s="190">
        <v>0</v>
      </c>
      <c r="L84" s="190">
        <v>0</v>
      </c>
      <c r="M84" s="190">
        <v>0</v>
      </c>
      <c r="N84" s="85" t="s">
        <v>39</v>
      </c>
      <c r="O84" s="85" t="s">
        <v>39</v>
      </c>
      <c r="P84" s="85" t="s">
        <v>39</v>
      </c>
      <c r="Q84" s="85" t="s">
        <v>39</v>
      </c>
      <c r="R84" s="85" t="s">
        <v>39</v>
      </c>
      <c r="S84" s="85" t="s">
        <v>39</v>
      </c>
      <c r="T84" s="85" t="s">
        <v>39</v>
      </c>
      <c r="U84" s="85" t="s">
        <v>39</v>
      </c>
      <c r="V84" s="85" t="s">
        <v>39</v>
      </c>
      <c r="W84" s="85" t="s">
        <v>39</v>
      </c>
      <c r="X84" s="85" t="s">
        <v>39</v>
      </c>
      <c r="Y84" s="85" t="s">
        <v>39</v>
      </c>
      <c r="Z84" s="85" t="s">
        <v>39</v>
      </c>
      <c r="AA84" s="85" t="s">
        <v>39</v>
      </c>
      <c r="AB84" s="85" t="s">
        <v>39</v>
      </c>
      <c r="AC84" s="85" t="s">
        <v>39</v>
      </c>
      <c r="AD84" s="85" t="s">
        <v>39</v>
      </c>
      <c r="AE84" s="85" t="s">
        <v>39</v>
      </c>
      <c r="AF84" s="85" t="s">
        <v>39</v>
      </c>
      <c r="AG84" s="85" t="s">
        <v>39</v>
      </c>
    </row>
    <row r="85" spans="1:33" ht="81" hidden="1" customHeight="1" x14ac:dyDescent="0.25">
      <c r="A85" s="169" t="s">
        <v>489</v>
      </c>
      <c r="B85" s="169"/>
      <c r="C85" s="169" t="s">
        <v>38</v>
      </c>
      <c r="D85" s="189" t="s">
        <v>46</v>
      </c>
      <c r="E85" s="203">
        <v>44562</v>
      </c>
      <c r="F85" s="200">
        <v>44926</v>
      </c>
      <c r="G85" s="201"/>
      <c r="H85" s="189" t="s">
        <v>46</v>
      </c>
      <c r="I85" s="189" t="s">
        <v>46</v>
      </c>
      <c r="J85" s="189" t="s">
        <v>46</v>
      </c>
      <c r="K85" s="189" t="s">
        <v>46</v>
      </c>
      <c r="L85" s="189" t="s">
        <v>46</v>
      </c>
      <c r="M85" s="189" t="s">
        <v>46</v>
      </c>
      <c r="N85" s="189" t="s">
        <v>46</v>
      </c>
      <c r="O85" s="189" t="s">
        <v>46</v>
      </c>
      <c r="P85" s="189" t="s">
        <v>46</v>
      </c>
      <c r="Q85" s="189" t="s">
        <v>46</v>
      </c>
      <c r="R85" s="189" t="s">
        <v>46</v>
      </c>
      <c r="S85" s="189" t="s">
        <v>46</v>
      </c>
      <c r="T85" s="189" t="s">
        <v>46</v>
      </c>
      <c r="U85" s="189" t="s">
        <v>46</v>
      </c>
      <c r="V85" s="189" t="s">
        <v>46</v>
      </c>
      <c r="W85" s="189" t="s">
        <v>46</v>
      </c>
      <c r="X85" s="189" t="s">
        <v>46</v>
      </c>
      <c r="Y85" s="189" t="s">
        <v>46</v>
      </c>
      <c r="Z85" s="189" t="s">
        <v>46</v>
      </c>
      <c r="AA85" s="189" t="s">
        <v>46</v>
      </c>
      <c r="AB85" s="189" t="s">
        <v>46</v>
      </c>
      <c r="AC85" s="189" t="s">
        <v>46</v>
      </c>
      <c r="AD85" s="189" t="s">
        <v>46</v>
      </c>
      <c r="AE85" s="189" t="s">
        <v>46</v>
      </c>
      <c r="AF85" s="189" t="s">
        <v>46</v>
      </c>
      <c r="AG85" s="189" t="s">
        <v>46</v>
      </c>
    </row>
    <row r="87" spans="1:33" x14ac:dyDescent="0.25">
      <c r="A87" s="257"/>
      <c r="B87" s="257"/>
      <c r="C87" s="257"/>
      <c r="D87" s="257"/>
      <c r="E87" s="257"/>
      <c r="F87" s="257"/>
      <c r="G87" s="257"/>
      <c r="H87" s="257"/>
      <c r="I87" s="257"/>
      <c r="J87" s="257"/>
      <c r="K87" s="257"/>
      <c r="L87" s="257"/>
      <c r="M87" s="257"/>
      <c r="N87" s="257"/>
      <c r="O87" s="257"/>
      <c r="P87" s="257"/>
      <c r="Q87" s="257"/>
      <c r="R87" s="257"/>
      <c r="S87" s="257"/>
      <c r="T87" s="257"/>
      <c r="U87" s="257"/>
      <c r="V87" s="257"/>
      <c r="W87" s="257"/>
      <c r="X87" s="257"/>
      <c r="Y87" s="257"/>
    </row>
    <row r="88" spans="1:33" x14ac:dyDescent="0.25">
      <c r="C88" s="259"/>
      <c r="D88" s="259"/>
    </row>
    <row r="89" spans="1:33" x14ac:dyDescent="0.25">
      <c r="C89" s="259"/>
      <c r="D89" s="259"/>
    </row>
    <row r="90" spans="1:33" x14ac:dyDescent="0.25">
      <c r="C90" s="259"/>
      <c r="D90" s="259"/>
    </row>
    <row r="91" spans="1:33" x14ac:dyDescent="0.25">
      <c r="C91" s="259"/>
      <c r="D91" s="259"/>
    </row>
    <row r="92" spans="1:33" x14ac:dyDescent="0.25">
      <c r="C92" s="259"/>
      <c r="D92" s="259"/>
    </row>
  </sheetData>
  <mergeCells count="28">
    <mergeCell ref="A63:Z63"/>
    <mergeCell ref="A13:A15"/>
    <mergeCell ref="B13:B15"/>
    <mergeCell ref="C13:C15"/>
    <mergeCell ref="D13:D15"/>
    <mergeCell ref="E13:E15"/>
    <mergeCell ref="H13:J13"/>
    <mergeCell ref="A16:E16"/>
    <mergeCell ref="A34:Z34"/>
    <mergeCell ref="G13:G15"/>
    <mergeCell ref="H14:H15"/>
    <mergeCell ref="J14:J15"/>
    <mergeCell ref="F13:F15"/>
    <mergeCell ref="R14:U14"/>
    <mergeCell ref="I14:I15"/>
    <mergeCell ref="V14:Y14"/>
    <mergeCell ref="O3:X3"/>
    <mergeCell ref="O1:AG2"/>
    <mergeCell ref="Z14:AC14"/>
    <mergeCell ref="AD14:AG14"/>
    <mergeCell ref="N13:AG13"/>
    <mergeCell ref="A8:Y8"/>
    <mergeCell ref="A9:Y9"/>
    <mergeCell ref="N14:Q14"/>
    <mergeCell ref="K14:K15"/>
    <mergeCell ref="L14:L15"/>
    <mergeCell ref="M14:M15"/>
    <mergeCell ref="C3:D3"/>
  </mergeCells>
  <pageMargins left="0.15748031496062992" right="0.15748031496062992" top="0.94645833333333329" bottom="0.27559055118110237" header="0.31496062992125984" footer="0.15748031496062992"/>
  <pageSetup paperSize="9" scale="59" fitToHeight="0" orientation="landscape" r:id="rId1"/>
  <headerFooter>
    <oddHeader xml:space="preserve">&amp;R
</oddHeader>
  </headerFooter>
  <colBreaks count="1" manualBreakCount="1">
    <brk id="25" max="82"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zoomScaleNormal="100" workbookViewId="0">
      <selection activeCell="F14" sqref="F14"/>
    </sheetView>
  </sheetViews>
  <sheetFormatPr defaultRowHeight="15" x14ac:dyDescent="0.25"/>
  <cols>
    <col min="2" max="2" width="26.42578125" customWidth="1"/>
    <col min="3" max="3" width="13.5703125" customWidth="1"/>
    <col min="4" max="4" width="17.28515625" customWidth="1"/>
    <col min="5" max="5" width="15.5703125" customWidth="1"/>
    <col min="6" max="6" width="17.85546875" customWidth="1"/>
    <col min="7" max="7" width="27.85546875" customWidth="1"/>
  </cols>
  <sheetData>
    <row r="1" spans="1:10" x14ac:dyDescent="0.25">
      <c r="A1" s="541" t="s">
        <v>469</v>
      </c>
      <c r="B1" s="541"/>
      <c r="C1" s="541"/>
      <c r="D1" s="541"/>
      <c r="E1" s="541"/>
      <c r="F1" s="541"/>
      <c r="G1" s="541"/>
    </row>
    <row r="2" spans="1:10" x14ac:dyDescent="0.25">
      <c r="A2" s="233"/>
      <c r="B2" s="233"/>
      <c r="C2" s="233"/>
      <c r="D2" s="233"/>
      <c r="E2" s="233"/>
      <c r="F2" s="233"/>
      <c r="G2" s="233"/>
    </row>
    <row r="3" spans="1:10" x14ac:dyDescent="0.25">
      <c r="A3" s="544" t="s">
        <v>470</v>
      </c>
      <c r="B3" s="547" t="s">
        <v>471</v>
      </c>
      <c r="C3" s="547" t="s">
        <v>472</v>
      </c>
      <c r="D3" s="550" t="s">
        <v>473</v>
      </c>
      <c r="E3" s="551"/>
      <c r="F3" s="552"/>
      <c r="G3" s="547" t="s">
        <v>474</v>
      </c>
    </row>
    <row r="4" spans="1:10" ht="67.5" customHeight="1" x14ac:dyDescent="0.25">
      <c r="A4" s="545"/>
      <c r="B4" s="548"/>
      <c r="C4" s="548"/>
      <c r="D4" s="553"/>
      <c r="E4" s="554"/>
      <c r="F4" s="555"/>
      <c r="G4" s="548"/>
    </row>
    <row r="5" spans="1:10" ht="26.25" customHeight="1" x14ac:dyDescent="0.25">
      <c r="A5" s="545"/>
      <c r="B5" s="548"/>
      <c r="C5" s="548"/>
      <c r="D5" s="547" t="s">
        <v>477</v>
      </c>
      <c r="E5" s="556" t="s">
        <v>478</v>
      </c>
      <c r="F5" s="557"/>
      <c r="G5" s="548"/>
    </row>
    <row r="6" spans="1:10" ht="45.75" customHeight="1" x14ac:dyDescent="0.25">
      <c r="A6" s="546"/>
      <c r="B6" s="549"/>
      <c r="C6" s="549"/>
      <c r="D6" s="549"/>
      <c r="E6" s="228" t="s">
        <v>475</v>
      </c>
      <c r="F6" s="228" t="s">
        <v>476</v>
      </c>
      <c r="G6" s="549"/>
    </row>
    <row r="7" spans="1:10" x14ac:dyDescent="0.25">
      <c r="A7" s="227">
        <v>1</v>
      </c>
      <c r="B7" s="227">
        <v>2</v>
      </c>
      <c r="C7" s="227">
        <v>3</v>
      </c>
      <c r="D7" s="227">
        <v>4</v>
      </c>
      <c r="E7" s="227">
        <v>5</v>
      </c>
      <c r="F7" s="227">
        <v>6</v>
      </c>
      <c r="G7" s="227">
        <v>7</v>
      </c>
    </row>
    <row r="8" spans="1:10" x14ac:dyDescent="0.25">
      <c r="A8" s="542" t="str">
        <f>' Прил 6 План мероприятий '!A16:E16</f>
        <v xml:space="preserve"> «Формирование комфортной городской среды муниципального образования городского округа «Усинска» на 2018-2022 годы»</v>
      </c>
      <c r="B8" s="543"/>
      <c r="C8" s="543"/>
      <c r="D8" s="543"/>
      <c r="E8" s="543"/>
      <c r="F8" s="543"/>
      <c r="G8" s="543"/>
    </row>
    <row r="9" spans="1:10" ht="15" customHeight="1" x14ac:dyDescent="0.25">
      <c r="A9" s="396" t="s">
        <v>461</v>
      </c>
      <c r="B9" s="396"/>
      <c r="C9" s="396"/>
      <c r="D9" s="396"/>
      <c r="E9" s="396"/>
      <c r="F9" s="396"/>
      <c r="G9" s="396"/>
      <c r="H9" s="234"/>
      <c r="I9" s="234"/>
      <c r="J9" s="226"/>
    </row>
    <row r="10" spans="1:10" ht="51.75" x14ac:dyDescent="0.25">
      <c r="A10" s="222" t="s">
        <v>456</v>
      </c>
      <c r="B10" s="219" t="s">
        <v>466</v>
      </c>
      <c r="C10" s="225" t="s">
        <v>15</v>
      </c>
      <c r="D10" s="230"/>
      <c r="E10" s="230"/>
      <c r="F10" s="230"/>
      <c r="G10" s="230"/>
      <c r="H10" s="226"/>
      <c r="I10" s="226"/>
      <c r="J10" s="226"/>
    </row>
    <row r="11" spans="1:10" ht="26.25" x14ac:dyDescent="0.25">
      <c r="A11" s="222" t="s">
        <v>457</v>
      </c>
      <c r="B11" s="219" t="s">
        <v>431</v>
      </c>
      <c r="C11" s="225" t="s">
        <v>205</v>
      </c>
      <c r="D11" s="230"/>
      <c r="E11" s="230"/>
      <c r="F11" s="230"/>
      <c r="G11" s="230"/>
      <c r="H11" s="226"/>
      <c r="I11" s="226"/>
      <c r="J11" s="226"/>
    </row>
    <row r="12" spans="1:10" ht="26.25" x14ac:dyDescent="0.25">
      <c r="A12" s="222" t="s">
        <v>458</v>
      </c>
      <c r="B12" s="219" t="s">
        <v>432</v>
      </c>
      <c r="C12" s="225" t="s">
        <v>205</v>
      </c>
      <c r="D12" s="230"/>
      <c r="E12" s="230"/>
      <c r="F12" s="230"/>
      <c r="G12" s="230"/>
      <c r="H12" s="226"/>
      <c r="I12" s="226"/>
      <c r="J12" s="226"/>
    </row>
    <row r="13" spans="1:10" ht="15" customHeight="1" x14ac:dyDescent="0.25">
      <c r="A13" s="396" t="s">
        <v>460</v>
      </c>
      <c r="B13" s="396"/>
      <c r="C13" s="396"/>
      <c r="D13" s="396"/>
      <c r="E13" s="396"/>
      <c r="F13" s="396"/>
      <c r="G13" s="396"/>
      <c r="H13" s="234"/>
      <c r="I13" s="234"/>
      <c r="J13" s="234"/>
    </row>
    <row r="14" spans="1:10" ht="64.5" x14ac:dyDescent="0.25">
      <c r="A14" s="186" t="s">
        <v>450</v>
      </c>
      <c r="B14" s="219" t="s">
        <v>480</v>
      </c>
      <c r="C14" s="225" t="s">
        <v>15</v>
      </c>
      <c r="D14" s="230"/>
      <c r="E14" s="230"/>
      <c r="F14" s="230"/>
      <c r="G14" s="230"/>
      <c r="H14" s="226"/>
      <c r="I14" s="226"/>
      <c r="J14" s="226"/>
    </row>
    <row r="15" spans="1:10" ht="39" x14ac:dyDescent="0.25">
      <c r="A15" s="186" t="s">
        <v>451</v>
      </c>
      <c r="B15" s="219" t="s">
        <v>433</v>
      </c>
      <c r="C15" s="225" t="s">
        <v>481</v>
      </c>
      <c r="D15" s="230"/>
      <c r="E15" s="230"/>
      <c r="F15" s="230"/>
      <c r="G15" s="230"/>
      <c r="H15" s="226"/>
      <c r="I15" s="226"/>
      <c r="J15" s="226"/>
    </row>
    <row r="16" spans="1:10" ht="39" x14ac:dyDescent="0.25">
      <c r="A16" s="186" t="s">
        <v>452</v>
      </c>
      <c r="B16" s="219" t="s">
        <v>434</v>
      </c>
      <c r="C16" s="225" t="s">
        <v>481</v>
      </c>
      <c r="D16" s="230"/>
      <c r="E16" s="230"/>
      <c r="F16" s="230"/>
      <c r="G16" s="230"/>
      <c r="H16" s="226"/>
      <c r="I16" s="226"/>
      <c r="J16" s="226"/>
    </row>
    <row r="17" spans="1:10" ht="30.75" customHeight="1" x14ac:dyDescent="0.25">
      <c r="A17" s="396" t="s">
        <v>459</v>
      </c>
      <c r="B17" s="396"/>
      <c r="C17" s="396"/>
      <c r="D17" s="396"/>
      <c r="E17" s="396"/>
      <c r="F17" s="396"/>
      <c r="G17" s="396"/>
      <c r="H17" s="234"/>
      <c r="I17" s="234"/>
      <c r="J17" s="234"/>
    </row>
    <row r="18" spans="1:10" ht="192" x14ac:dyDescent="0.25">
      <c r="A18" s="186" t="s">
        <v>453</v>
      </c>
      <c r="B18" s="219" t="s">
        <v>439</v>
      </c>
      <c r="C18" s="225" t="s">
        <v>15</v>
      </c>
      <c r="D18" s="230"/>
      <c r="E18" s="230"/>
      <c r="F18" s="230"/>
      <c r="G18" s="230"/>
      <c r="H18" s="226"/>
      <c r="I18" s="226"/>
      <c r="J18" s="226"/>
    </row>
    <row r="19" spans="1:10" ht="128.25" x14ac:dyDescent="0.25">
      <c r="A19" s="186" t="s">
        <v>454</v>
      </c>
      <c r="B19" s="219" t="s">
        <v>437</v>
      </c>
      <c r="C19" s="225" t="s">
        <v>481</v>
      </c>
      <c r="D19" s="230"/>
      <c r="E19" s="230"/>
      <c r="F19" s="230"/>
      <c r="G19" s="230"/>
      <c r="H19" s="226"/>
      <c r="I19" s="226"/>
      <c r="J19" s="226"/>
    </row>
    <row r="20" spans="1:10" ht="141" x14ac:dyDescent="0.25">
      <c r="A20" s="186" t="s">
        <v>455</v>
      </c>
      <c r="B20" s="219" t="s">
        <v>438</v>
      </c>
      <c r="C20" s="225" t="s">
        <v>481</v>
      </c>
      <c r="D20" s="230"/>
      <c r="E20" s="230"/>
      <c r="F20" s="230"/>
      <c r="G20" s="230"/>
      <c r="H20" s="226"/>
      <c r="I20" s="226"/>
      <c r="J20" s="226"/>
    </row>
    <row r="21" spans="1:10" x14ac:dyDescent="0.25">
      <c r="A21" s="229"/>
      <c r="B21" s="229"/>
      <c r="C21" s="229"/>
      <c r="D21" s="229"/>
      <c r="E21" s="229"/>
      <c r="F21" s="229"/>
      <c r="G21" s="229"/>
      <c r="H21" s="226"/>
      <c r="I21" s="226"/>
      <c r="J21" s="226"/>
    </row>
    <row r="22" spans="1:10" x14ac:dyDescent="0.25">
      <c r="A22" s="229"/>
      <c r="B22" s="229"/>
      <c r="C22" s="229"/>
      <c r="D22" s="229"/>
      <c r="E22" s="229"/>
      <c r="F22" s="229"/>
      <c r="G22" s="229"/>
    </row>
    <row r="23" spans="1:10" x14ac:dyDescent="0.25">
      <c r="A23" s="229"/>
      <c r="B23" s="229"/>
      <c r="C23" s="229"/>
      <c r="D23" s="229"/>
      <c r="E23" s="229"/>
      <c r="F23" s="229"/>
      <c r="G23" s="229"/>
    </row>
    <row r="24" spans="1:10" x14ac:dyDescent="0.25">
      <c r="A24" s="229"/>
      <c r="B24" s="229"/>
      <c r="C24" s="229"/>
      <c r="D24" s="229"/>
      <c r="E24" s="229"/>
      <c r="F24" s="229"/>
      <c r="G24" s="229"/>
    </row>
    <row r="25" spans="1:10" x14ac:dyDescent="0.25">
      <c r="A25" s="229"/>
      <c r="B25" s="229"/>
      <c r="C25" s="229"/>
      <c r="D25" s="229"/>
      <c r="E25" s="229"/>
      <c r="F25" s="229"/>
      <c r="G25" s="229"/>
    </row>
    <row r="26" spans="1:10" x14ac:dyDescent="0.25">
      <c r="A26" s="229"/>
      <c r="B26" s="229"/>
      <c r="C26" s="229"/>
      <c r="D26" s="229"/>
      <c r="E26" s="229"/>
      <c r="F26" s="229"/>
      <c r="G26" s="229"/>
    </row>
    <row r="27" spans="1:10" x14ac:dyDescent="0.25">
      <c r="A27" s="229"/>
      <c r="B27" s="229"/>
      <c r="C27" s="229"/>
      <c r="D27" s="229"/>
      <c r="E27" s="229"/>
      <c r="F27" s="229"/>
      <c r="G27" s="229"/>
    </row>
    <row r="28" spans="1:10" x14ac:dyDescent="0.25">
      <c r="A28" s="229"/>
      <c r="B28" s="229"/>
      <c r="C28" s="229"/>
      <c r="D28" s="229"/>
      <c r="E28" s="229"/>
      <c r="F28" s="229"/>
      <c r="G28" s="229"/>
    </row>
    <row r="29" spans="1:10" x14ac:dyDescent="0.25">
      <c r="A29" s="229"/>
      <c r="B29" s="229"/>
      <c r="C29" s="229"/>
      <c r="D29" s="229"/>
      <c r="E29" s="229"/>
      <c r="F29" s="229"/>
      <c r="G29" s="229"/>
    </row>
    <row r="30" spans="1:10" x14ac:dyDescent="0.25">
      <c r="A30" s="229"/>
      <c r="B30" s="229"/>
      <c r="C30" s="229"/>
      <c r="D30" s="229"/>
      <c r="E30" s="229"/>
      <c r="F30" s="229"/>
      <c r="G30" s="229"/>
    </row>
    <row r="31" spans="1:10" x14ac:dyDescent="0.25">
      <c r="A31" s="229"/>
      <c r="B31" s="229"/>
      <c r="C31" s="229"/>
      <c r="D31" s="229"/>
      <c r="E31" s="229"/>
      <c r="F31" s="229"/>
      <c r="G31" s="229"/>
    </row>
    <row r="32" spans="1:10" x14ac:dyDescent="0.25">
      <c r="A32" s="229"/>
      <c r="B32" s="229"/>
      <c r="C32" s="229"/>
      <c r="D32" s="229"/>
      <c r="E32" s="229"/>
      <c r="F32" s="229"/>
      <c r="G32" s="229"/>
    </row>
  </sheetData>
  <mergeCells count="12">
    <mergeCell ref="A1:G1"/>
    <mergeCell ref="A8:G8"/>
    <mergeCell ref="A9:G9"/>
    <mergeCell ref="A13:G13"/>
    <mergeCell ref="A17:G17"/>
    <mergeCell ref="A3:A6"/>
    <mergeCell ref="B3:B6"/>
    <mergeCell ref="C3:C6"/>
    <mergeCell ref="D3:F4"/>
    <mergeCell ref="G3:G6"/>
    <mergeCell ref="D5:D6"/>
    <mergeCell ref="E5:F5"/>
  </mergeCells>
  <pageMargins left="0.7" right="0.7" top="0.75" bottom="0.75" header="0.3" footer="0.3"/>
  <pageSetup paperSize="9" scale="68"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347"/>
  <sheetViews>
    <sheetView zoomScale="90" zoomScaleNormal="90" workbookViewId="0">
      <selection activeCell="K121" sqref="K121"/>
    </sheetView>
  </sheetViews>
  <sheetFormatPr defaultColWidth="9.140625" defaultRowHeight="12.75" x14ac:dyDescent="0.2"/>
  <cols>
    <col min="1" max="3" width="4.7109375" style="28" customWidth="1"/>
    <col min="4" max="4" width="22.7109375" style="29" customWidth="1"/>
    <col min="5" max="6" width="4.7109375" style="28" customWidth="1"/>
    <col min="7" max="7" width="22.7109375" style="29" customWidth="1"/>
    <col min="8" max="8" width="8.85546875" style="28" customWidth="1"/>
    <col min="9" max="10" width="22.7109375" style="29" customWidth="1"/>
    <col min="11" max="11" width="9.7109375" style="30" customWidth="1"/>
    <col min="12" max="12" width="9.7109375" style="31" customWidth="1"/>
    <col min="13" max="13" width="4.7109375" style="32" customWidth="1"/>
    <col min="14" max="17" width="4.7109375" style="28" customWidth="1"/>
    <col min="18" max="20" width="9.7109375" style="35" customWidth="1"/>
    <col min="21" max="21" width="8.7109375" style="34" customWidth="1"/>
    <col min="22" max="23" width="8.7109375" style="27" customWidth="1"/>
    <col min="24" max="16384" width="9.140625" style="27"/>
  </cols>
  <sheetData>
    <row r="2" spans="1:23" s="19" customFormat="1" ht="48.6" customHeight="1" x14ac:dyDescent="0.25">
      <c r="A2" s="13" t="s">
        <v>65</v>
      </c>
      <c r="B2" s="13" t="s">
        <v>18</v>
      </c>
      <c r="C2" s="13" t="s">
        <v>66</v>
      </c>
      <c r="D2" s="13" t="s">
        <v>67</v>
      </c>
      <c r="E2" s="13" t="s">
        <v>68</v>
      </c>
      <c r="F2" s="13" t="s">
        <v>69</v>
      </c>
      <c r="G2" s="13" t="s">
        <v>70</v>
      </c>
      <c r="H2" s="13" t="s">
        <v>71</v>
      </c>
      <c r="I2" s="13" t="s">
        <v>72</v>
      </c>
      <c r="J2" s="13" t="s">
        <v>73</v>
      </c>
      <c r="K2" s="14" t="s">
        <v>17</v>
      </c>
      <c r="L2" s="15" t="s">
        <v>74</v>
      </c>
      <c r="M2" s="16" t="s">
        <v>75</v>
      </c>
      <c r="N2" s="13" t="s">
        <v>76</v>
      </c>
      <c r="O2" s="17" t="s">
        <v>77</v>
      </c>
      <c r="P2" s="17" t="s">
        <v>78</v>
      </c>
      <c r="Q2" s="17" t="s">
        <v>79</v>
      </c>
      <c r="R2" s="18" t="s">
        <v>80</v>
      </c>
      <c r="S2" s="18" t="s">
        <v>81</v>
      </c>
      <c r="T2" s="18" t="s">
        <v>13</v>
      </c>
      <c r="U2" s="13" t="s">
        <v>82</v>
      </c>
      <c r="V2" s="13" t="s">
        <v>83</v>
      </c>
      <c r="W2" s="13" t="s">
        <v>84</v>
      </c>
    </row>
    <row r="3" spans="1:23" hidden="1" x14ac:dyDescent="0.2">
      <c r="A3" s="20"/>
      <c r="B3" s="20"/>
      <c r="C3" s="20"/>
      <c r="D3" s="21"/>
      <c r="E3" s="20"/>
      <c r="F3" s="20"/>
      <c r="G3" s="21"/>
      <c r="H3" s="20"/>
      <c r="I3" s="21"/>
      <c r="J3" s="21"/>
      <c r="K3" s="22"/>
      <c r="L3" s="23"/>
      <c r="M3" s="24"/>
      <c r="N3" s="20"/>
      <c r="O3" s="20"/>
      <c r="P3" s="20"/>
      <c r="Q3" s="20"/>
      <c r="R3" s="25"/>
      <c r="S3" s="25"/>
      <c r="T3" s="25"/>
      <c r="U3" s="26"/>
      <c r="V3" s="25"/>
      <c r="W3" s="25"/>
    </row>
    <row r="4" spans="1:23" ht="81" hidden="1" customHeight="1" x14ac:dyDescent="0.2">
      <c r="A4" s="20"/>
      <c r="B4" s="20"/>
      <c r="C4" s="20"/>
      <c r="D4" s="21" t="s">
        <v>87</v>
      </c>
      <c r="E4" s="20"/>
      <c r="F4" s="20"/>
      <c r="G4" s="21" t="s">
        <v>88</v>
      </c>
      <c r="H4" s="20"/>
      <c r="I4" s="21" t="s">
        <v>89</v>
      </c>
      <c r="J4" s="21" t="s">
        <v>90</v>
      </c>
      <c r="K4" s="22">
        <v>923</v>
      </c>
      <c r="L4" s="23" t="s">
        <v>91</v>
      </c>
      <c r="M4" s="24" t="s">
        <v>85</v>
      </c>
      <c r="N4" s="20"/>
      <c r="O4" s="20"/>
      <c r="P4" s="20"/>
      <c r="Q4" s="20"/>
      <c r="R4" s="25" t="e">
        <f>#REF!</f>
        <v>#REF!</v>
      </c>
      <c r="S4" s="25" t="e">
        <f>#REF!</f>
        <v>#REF!</v>
      </c>
      <c r="T4" s="25" t="e">
        <f>#REF!</f>
        <v>#REF!</v>
      </c>
      <c r="U4" s="26"/>
      <c r="V4" s="25"/>
      <c r="W4" s="25"/>
    </row>
    <row r="5" spans="1:23" ht="78.75" hidden="1" x14ac:dyDescent="0.2">
      <c r="A5" s="20"/>
      <c r="B5" s="20"/>
      <c r="C5" s="20"/>
      <c r="D5" s="21" t="s">
        <v>87</v>
      </c>
      <c r="E5" s="20"/>
      <c r="F5" s="20"/>
      <c r="G5" s="21" t="s">
        <v>88</v>
      </c>
      <c r="H5" s="20"/>
      <c r="I5" s="21" t="s">
        <v>89</v>
      </c>
      <c r="J5" s="21" t="s">
        <v>92</v>
      </c>
      <c r="K5" s="22">
        <v>923</v>
      </c>
      <c r="L5" s="23" t="s">
        <v>91</v>
      </c>
      <c r="M5" s="24" t="s">
        <v>85</v>
      </c>
      <c r="N5" s="20"/>
      <c r="O5" s="20"/>
      <c r="P5" s="20"/>
      <c r="Q5" s="20"/>
      <c r="R5" s="25" t="e">
        <f>#REF!</f>
        <v>#REF!</v>
      </c>
      <c r="S5" s="25" t="e">
        <f>#REF!</f>
        <v>#REF!</v>
      </c>
      <c r="T5" s="25" t="e">
        <f>#REF!</f>
        <v>#REF!</v>
      </c>
      <c r="U5" s="26"/>
      <c r="V5" s="25"/>
      <c r="W5" s="25"/>
    </row>
    <row r="6" spans="1:23" ht="78.75" hidden="1" x14ac:dyDescent="0.2">
      <c r="A6" s="20"/>
      <c r="B6" s="20"/>
      <c r="C6" s="20"/>
      <c r="D6" s="21" t="s">
        <v>87</v>
      </c>
      <c r="E6" s="20"/>
      <c r="F6" s="20"/>
      <c r="G6" s="21" t="s">
        <v>88</v>
      </c>
      <c r="H6" s="20"/>
      <c r="I6" s="21" t="s">
        <v>89</v>
      </c>
      <c r="J6" s="21" t="s">
        <v>93</v>
      </c>
      <c r="K6" s="22">
        <v>923</v>
      </c>
      <c r="L6" s="23" t="s">
        <v>91</v>
      </c>
      <c r="M6" s="24" t="s">
        <v>85</v>
      </c>
      <c r="N6" s="20"/>
      <c r="O6" s="20"/>
      <c r="P6" s="20"/>
      <c r="Q6" s="20"/>
      <c r="R6" s="25" t="e">
        <f>#REF!</f>
        <v>#REF!</v>
      </c>
      <c r="S6" s="25" t="e">
        <f>#REF!</f>
        <v>#REF!</v>
      </c>
      <c r="T6" s="25" t="e">
        <f>#REF!</f>
        <v>#REF!</v>
      </c>
      <c r="U6" s="26"/>
      <c r="V6" s="25"/>
      <c r="W6" s="25"/>
    </row>
    <row r="7" spans="1:23" ht="90" hidden="1" x14ac:dyDescent="0.2">
      <c r="A7" s="20"/>
      <c r="B7" s="20"/>
      <c r="C7" s="20"/>
      <c r="D7" s="21" t="s">
        <v>87</v>
      </c>
      <c r="E7" s="20"/>
      <c r="F7" s="20"/>
      <c r="G7" s="21" t="s">
        <v>88</v>
      </c>
      <c r="H7" s="20"/>
      <c r="I7" s="21" t="s">
        <v>89</v>
      </c>
      <c r="J7" s="21" t="s">
        <v>94</v>
      </c>
      <c r="K7" s="22">
        <v>923</v>
      </c>
      <c r="L7" s="23" t="s">
        <v>91</v>
      </c>
      <c r="M7" s="24" t="s">
        <v>85</v>
      </c>
      <c r="N7" s="20"/>
      <c r="O7" s="20"/>
      <c r="P7" s="20"/>
      <c r="Q7" s="20"/>
      <c r="R7" s="25" t="e">
        <f>#REF!</f>
        <v>#REF!</v>
      </c>
      <c r="S7" s="25" t="e">
        <f>#REF!</f>
        <v>#REF!</v>
      </c>
      <c r="T7" s="25" t="e">
        <f>#REF!</f>
        <v>#REF!</v>
      </c>
      <c r="U7" s="26"/>
      <c r="V7" s="25"/>
      <c r="W7" s="25"/>
    </row>
    <row r="8" spans="1:23" ht="112.5" hidden="1" x14ac:dyDescent="0.2">
      <c r="A8" s="20"/>
      <c r="B8" s="20"/>
      <c r="C8" s="20"/>
      <c r="D8" s="21" t="s">
        <v>87</v>
      </c>
      <c r="E8" s="20"/>
      <c r="F8" s="20"/>
      <c r="G8" s="21" t="s">
        <v>88</v>
      </c>
      <c r="H8" s="20"/>
      <c r="I8" s="21" t="s">
        <v>89</v>
      </c>
      <c r="J8" s="21" t="s">
        <v>95</v>
      </c>
      <c r="K8" s="22">
        <v>923</v>
      </c>
      <c r="L8" s="23" t="s">
        <v>91</v>
      </c>
      <c r="M8" s="24" t="s">
        <v>86</v>
      </c>
      <c r="N8" s="20"/>
      <c r="O8" s="20"/>
      <c r="P8" s="20"/>
      <c r="Q8" s="20"/>
      <c r="R8" s="25" t="e">
        <f>#REF!</f>
        <v>#REF!</v>
      </c>
      <c r="S8" s="25" t="e">
        <f>#REF!</f>
        <v>#REF!</v>
      </c>
      <c r="T8" s="25" t="e">
        <f>#REF!</f>
        <v>#REF!</v>
      </c>
      <c r="U8" s="26"/>
      <c r="V8" s="25"/>
      <c r="W8" s="25"/>
    </row>
    <row r="9" spans="1:23" ht="101.25" hidden="1" x14ac:dyDescent="0.2">
      <c r="A9" s="20"/>
      <c r="B9" s="20"/>
      <c r="C9" s="20"/>
      <c r="D9" s="21" t="s">
        <v>87</v>
      </c>
      <c r="E9" s="20"/>
      <c r="F9" s="20"/>
      <c r="G9" s="21" t="s">
        <v>88</v>
      </c>
      <c r="H9" s="20"/>
      <c r="I9" s="21" t="s">
        <v>89</v>
      </c>
      <c r="J9" s="21" t="s">
        <v>96</v>
      </c>
      <c r="K9" s="22">
        <v>923</v>
      </c>
      <c r="L9" s="23" t="s">
        <v>91</v>
      </c>
      <c r="M9" s="24" t="s">
        <v>22</v>
      </c>
      <c r="N9" s="20"/>
      <c r="O9" s="20"/>
      <c r="P9" s="20"/>
      <c r="Q9" s="20"/>
      <c r="R9" s="25" t="e">
        <f>#REF!</f>
        <v>#REF!</v>
      </c>
      <c r="S9" s="25" t="e">
        <f>#REF!</f>
        <v>#REF!</v>
      </c>
      <c r="T9" s="25" t="e">
        <f>#REF!</f>
        <v>#REF!</v>
      </c>
      <c r="U9" s="26"/>
      <c r="V9" s="25"/>
      <c r="W9" s="25"/>
    </row>
    <row r="10" spans="1:23" ht="101.25" hidden="1" x14ac:dyDescent="0.2">
      <c r="A10" s="20"/>
      <c r="B10" s="20"/>
      <c r="C10" s="20"/>
      <c r="D10" s="21" t="s">
        <v>87</v>
      </c>
      <c r="E10" s="20"/>
      <c r="F10" s="20"/>
      <c r="G10" s="21" t="s">
        <v>88</v>
      </c>
      <c r="H10" s="20"/>
      <c r="I10" s="21" t="s">
        <v>89</v>
      </c>
      <c r="J10" s="21" t="s">
        <v>97</v>
      </c>
      <c r="K10" s="22">
        <v>923</v>
      </c>
      <c r="L10" s="23" t="s">
        <v>91</v>
      </c>
      <c r="M10" s="24" t="s">
        <v>86</v>
      </c>
      <c r="N10" s="20"/>
      <c r="O10" s="20"/>
      <c r="P10" s="20"/>
      <c r="Q10" s="20"/>
      <c r="R10" s="25" t="e">
        <f>#REF!</f>
        <v>#REF!</v>
      </c>
      <c r="S10" s="25" t="e">
        <f>#REF!</f>
        <v>#REF!</v>
      </c>
      <c r="T10" s="25" t="e">
        <f>#REF!</f>
        <v>#REF!</v>
      </c>
      <c r="U10" s="26"/>
      <c r="V10" s="25"/>
      <c r="W10" s="25"/>
    </row>
    <row r="11" spans="1:23" ht="90" hidden="1" x14ac:dyDescent="0.2">
      <c r="A11" s="20"/>
      <c r="B11" s="20"/>
      <c r="C11" s="20"/>
      <c r="D11" s="21" t="s">
        <v>87</v>
      </c>
      <c r="E11" s="20"/>
      <c r="F11" s="20"/>
      <c r="G11" s="21" t="s">
        <v>88</v>
      </c>
      <c r="H11" s="20"/>
      <c r="I11" s="21" t="s">
        <v>89</v>
      </c>
      <c r="J11" s="21" t="s">
        <v>98</v>
      </c>
      <c r="K11" s="22">
        <v>923</v>
      </c>
      <c r="L11" s="23" t="s">
        <v>91</v>
      </c>
      <c r="M11" s="24" t="s">
        <v>22</v>
      </c>
      <c r="N11" s="20"/>
      <c r="O11" s="20"/>
      <c r="P11" s="20"/>
      <c r="Q11" s="20"/>
      <c r="R11" s="25" t="e">
        <f>#REF!</f>
        <v>#REF!</v>
      </c>
      <c r="S11" s="25" t="e">
        <f>#REF!</f>
        <v>#REF!</v>
      </c>
      <c r="T11" s="25" t="e">
        <f>#REF!</f>
        <v>#REF!</v>
      </c>
      <c r="U11" s="26"/>
      <c r="V11" s="25"/>
      <c r="W11" s="25"/>
    </row>
    <row r="12" spans="1:23" ht="90" x14ac:dyDescent="0.2">
      <c r="A12" s="20"/>
      <c r="B12" s="20"/>
      <c r="C12" s="20"/>
      <c r="D12" s="21" t="s">
        <v>87</v>
      </c>
      <c r="E12" s="20"/>
      <c r="F12" s="20"/>
      <c r="G12" s="21" t="s">
        <v>99</v>
      </c>
      <c r="H12" s="20"/>
      <c r="I12" s="21" t="s">
        <v>48</v>
      </c>
      <c r="J12" s="21" t="s">
        <v>47</v>
      </c>
      <c r="K12" s="22">
        <v>923</v>
      </c>
      <c r="L12" s="23" t="s">
        <v>100</v>
      </c>
      <c r="M12" s="24" t="s">
        <v>85</v>
      </c>
      <c r="N12" s="20"/>
      <c r="O12" s="20"/>
      <c r="P12" s="20"/>
      <c r="Q12" s="20"/>
      <c r="R12" s="25" t="e">
        <f>#REF!</f>
        <v>#REF!</v>
      </c>
      <c r="S12" s="25" t="e">
        <f>#REF!</f>
        <v>#REF!</v>
      </c>
      <c r="T12" s="25" t="e">
        <f>#REF!</f>
        <v>#REF!</v>
      </c>
      <c r="U12" s="26"/>
      <c r="V12" s="25"/>
      <c r="W12" s="25"/>
    </row>
    <row r="13" spans="1:23" ht="90" x14ac:dyDescent="0.2">
      <c r="A13" s="20"/>
      <c r="B13" s="20"/>
      <c r="C13" s="20"/>
      <c r="D13" s="21" t="s">
        <v>87</v>
      </c>
      <c r="E13" s="20"/>
      <c r="F13" s="20"/>
      <c r="G13" s="21" t="s">
        <v>99</v>
      </c>
      <c r="H13" s="20"/>
      <c r="I13" s="21" t="s">
        <v>48</v>
      </c>
      <c r="J13" s="21" t="s">
        <v>51</v>
      </c>
      <c r="K13" s="22">
        <v>923</v>
      </c>
      <c r="L13" s="23" t="s">
        <v>100</v>
      </c>
      <c r="M13" s="24" t="s">
        <v>85</v>
      </c>
      <c r="N13" s="20"/>
      <c r="O13" s="20"/>
      <c r="P13" s="20"/>
      <c r="Q13" s="20"/>
      <c r="R13" s="25" t="e">
        <f>#REF!</f>
        <v>#REF!</v>
      </c>
      <c r="S13" s="25" t="e">
        <f>#REF!</f>
        <v>#REF!</v>
      </c>
      <c r="T13" s="25" t="e">
        <f>#REF!</f>
        <v>#REF!</v>
      </c>
      <c r="U13" s="26"/>
      <c r="V13" s="25"/>
      <c r="W13" s="25"/>
    </row>
    <row r="14" spans="1:23" ht="90" x14ac:dyDescent="0.2">
      <c r="A14" s="20"/>
      <c r="B14" s="20"/>
      <c r="C14" s="20"/>
      <c r="D14" s="21" t="s">
        <v>87</v>
      </c>
      <c r="E14" s="20"/>
      <c r="F14" s="20"/>
      <c r="G14" s="21" t="s">
        <v>99</v>
      </c>
      <c r="H14" s="20"/>
      <c r="I14" s="21" t="s">
        <v>48</v>
      </c>
      <c r="J14" s="21" t="s">
        <v>101</v>
      </c>
      <c r="K14" s="22">
        <v>923</v>
      </c>
      <c r="L14" s="23" t="s">
        <v>100</v>
      </c>
      <c r="M14" s="24" t="s">
        <v>85</v>
      </c>
      <c r="N14" s="20"/>
      <c r="O14" s="20"/>
      <c r="P14" s="20"/>
      <c r="Q14" s="20"/>
      <c r="R14" s="25" t="e">
        <f>#REF!</f>
        <v>#REF!</v>
      </c>
      <c r="S14" s="25" t="e">
        <f>#REF!</f>
        <v>#REF!</v>
      </c>
      <c r="T14" s="25" t="e">
        <f>#REF!</f>
        <v>#REF!</v>
      </c>
      <c r="U14" s="26"/>
      <c r="V14" s="25"/>
      <c r="W14" s="25"/>
    </row>
    <row r="15" spans="1:23" ht="90" x14ac:dyDescent="0.2">
      <c r="A15" s="20"/>
      <c r="B15" s="20"/>
      <c r="C15" s="20"/>
      <c r="D15" s="21" t="s">
        <v>87</v>
      </c>
      <c r="E15" s="20"/>
      <c r="F15" s="20"/>
      <c r="G15" s="21" t="s">
        <v>99</v>
      </c>
      <c r="H15" s="20"/>
      <c r="I15" s="21" t="s">
        <v>48</v>
      </c>
      <c r="J15" s="21" t="s">
        <v>102</v>
      </c>
      <c r="K15" s="22">
        <v>923</v>
      </c>
      <c r="L15" s="23" t="s">
        <v>100</v>
      </c>
      <c r="M15" s="24" t="s">
        <v>85</v>
      </c>
      <c r="N15" s="20"/>
      <c r="O15" s="20"/>
      <c r="P15" s="20"/>
      <c r="Q15" s="20"/>
      <c r="R15" s="25" t="e">
        <f>#REF!</f>
        <v>#REF!</v>
      </c>
      <c r="S15" s="25" t="e">
        <f>#REF!</f>
        <v>#REF!</v>
      </c>
      <c r="T15" s="25" t="e">
        <f>#REF!</f>
        <v>#REF!</v>
      </c>
      <c r="U15" s="26"/>
      <c r="V15" s="25"/>
      <c r="W15" s="25"/>
    </row>
    <row r="16" spans="1:23" ht="101.25" x14ac:dyDescent="0.2">
      <c r="A16" s="20"/>
      <c r="B16" s="20"/>
      <c r="C16" s="20"/>
      <c r="D16" s="21" t="s">
        <v>87</v>
      </c>
      <c r="E16" s="20"/>
      <c r="F16" s="20"/>
      <c r="G16" s="21" t="s">
        <v>99</v>
      </c>
      <c r="H16" s="20"/>
      <c r="I16" s="21" t="s">
        <v>103</v>
      </c>
      <c r="J16" s="21" t="s">
        <v>109</v>
      </c>
      <c r="K16" s="22">
        <v>923</v>
      </c>
      <c r="L16" s="23" t="s">
        <v>100</v>
      </c>
      <c r="M16" s="24" t="s">
        <v>85</v>
      </c>
      <c r="N16" s="20"/>
      <c r="O16" s="20"/>
      <c r="P16" s="20"/>
      <c r="Q16" s="20"/>
      <c r="R16" s="25" t="e">
        <f>#REF!</f>
        <v>#REF!</v>
      </c>
      <c r="S16" s="25" t="e">
        <f>#REF!</f>
        <v>#REF!</v>
      </c>
      <c r="T16" s="25" t="e">
        <f>#REF!</f>
        <v>#REF!</v>
      </c>
      <c r="U16" s="26"/>
      <c r="V16" s="25"/>
      <c r="W16" s="25"/>
    </row>
    <row r="17" spans="1:23" ht="90" x14ac:dyDescent="0.2">
      <c r="A17" s="20"/>
      <c r="B17" s="20"/>
      <c r="C17" s="20"/>
      <c r="D17" s="21" t="s">
        <v>87</v>
      </c>
      <c r="E17" s="20"/>
      <c r="F17" s="20"/>
      <c r="G17" s="21" t="s">
        <v>99</v>
      </c>
      <c r="H17" s="20"/>
      <c r="I17" s="21" t="s">
        <v>103</v>
      </c>
      <c r="J17" s="21" t="s">
        <v>104</v>
      </c>
      <c r="K17" s="22">
        <v>923</v>
      </c>
      <c r="L17" s="23" t="s">
        <v>100</v>
      </c>
      <c r="M17" s="24" t="s">
        <v>85</v>
      </c>
      <c r="N17" s="20"/>
      <c r="O17" s="20"/>
      <c r="P17" s="20"/>
      <c r="Q17" s="20"/>
      <c r="R17" s="25" t="e">
        <f>#REF!</f>
        <v>#REF!</v>
      </c>
      <c r="S17" s="25" t="e">
        <f>#REF!</f>
        <v>#REF!</v>
      </c>
      <c r="T17" s="25" t="e">
        <f>#REF!</f>
        <v>#REF!</v>
      </c>
      <c r="U17" s="26"/>
      <c r="V17" s="25"/>
      <c r="W17" s="25"/>
    </row>
    <row r="18" spans="1:23" ht="90" x14ac:dyDescent="0.2">
      <c r="A18" s="20"/>
      <c r="B18" s="20"/>
      <c r="C18" s="20"/>
      <c r="D18" s="21" t="s">
        <v>87</v>
      </c>
      <c r="E18" s="20"/>
      <c r="F18" s="20"/>
      <c r="G18" s="21" t="s">
        <v>99</v>
      </c>
      <c r="H18" s="20"/>
      <c r="I18" s="21" t="s">
        <v>103</v>
      </c>
      <c r="J18" s="21" t="s">
        <v>110</v>
      </c>
      <c r="K18" s="22">
        <v>923</v>
      </c>
      <c r="L18" s="23" t="s">
        <v>100</v>
      </c>
      <c r="M18" s="24" t="s">
        <v>85</v>
      </c>
      <c r="N18" s="20"/>
      <c r="O18" s="20"/>
      <c r="P18" s="20"/>
      <c r="Q18" s="20"/>
      <c r="R18" s="25" t="e">
        <f>#REF!</f>
        <v>#REF!</v>
      </c>
      <c r="S18" s="25" t="e">
        <f>#REF!</f>
        <v>#REF!</v>
      </c>
      <c r="T18" s="25" t="e">
        <f>#REF!</f>
        <v>#REF!</v>
      </c>
      <c r="U18" s="26"/>
      <c r="V18" s="25"/>
      <c r="W18" s="25"/>
    </row>
    <row r="19" spans="1:23" ht="90" x14ac:dyDescent="0.2">
      <c r="A19" s="20"/>
      <c r="B19" s="20"/>
      <c r="C19" s="20"/>
      <c r="D19" s="21" t="s">
        <v>87</v>
      </c>
      <c r="E19" s="20"/>
      <c r="F19" s="20"/>
      <c r="G19" s="21" t="s">
        <v>99</v>
      </c>
      <c r="H19" s="20"/>
      <c r="I19" s="21" t="s">
        <v>105</v>
      </c>
      <c r="J19" s="21" t="s">
        <v>106</v>
      </c>
      <c r="K19" s="22">
        <v>923</v>
      </c>
      <c r="L19" s="23" t="s">
        <v>100</v>
      </c>
      <c r="M19" s="24" t="s">
        <v>85</v>
      </c>
      <c r="N19" s="20"/>
      <c r="O19" s="20"/>
      <c r="P19" s="20"/>
      <c r="Q19" s="20"/>
      <c r="R19" s="25" t="e">
        <f>#REF!</f>
        <v>#REF!</v>
      </c>
      <c r="S19" s="25" t="e">
        <f>#REF!</f>
        <v>#REF!</v>
      </c>
      <c r="T19" s="25" t="e">
        <f>#REF!</f>
        <v>#REF!</v>
      </c>
      <c r="U19" s="26"/>
      <c r="V19" s="25"/>
      <c r="W19" s="25"/>
    </row>
    <row r="20" spans="1:23" ht="90" x14ac:dyDescent="0.2">
      <c r="A20" s="20"/>
      <c r="B20" s="20"/>
      <c r="C20" s="20"/>
      <c r="D20" s="21" t="s">
        <v>87</v>
      </c>
      <c r="E20" s="20"/>
      <c r="F20" s="20"/>
      <c r="G20" s="21" t="s">
        <v>99</v>
      </c>
      <c r="H20" s="20"/>
      <c r="I20" s="21" t="s">
        <v>105</v>
      </c>
      <c r="J20" s="21" t="s">
        <v>107</v>
      </c>
      <c r="K20" s="22">
        <v>923</v>
      </c>
      <c r="L20" s="23" t="s">
        <v>100</v>
      </c>
      <c r="M20" s="24" t="s">
        <v>85</v>
      </c>
      <c r="N20" s="20"/>
      <c r="O20" s="20"/>
      <c r="P20" s="20"/>
      <c r="Q20" s="20"/>
      <c r="R20" s="25" t="e">
        <f>#REF!</f>
        <v>#REF!</v>
      </c>
      <c r="S20" s="25" t="e">
        <f>#REF!</f>
        <v>#REF!</v>
      </c>
      <c r="T20" s="25" t="e">
        <f>#REF!</f>
        <v>#REF!</v>
      </c>
      <c r="U20" s="26"/>
      <c r="V20" s="25"/>
      <c r="W20" s="25"/>
    </row>
    <row r="21" spans="1:23" ht="90" hidden="1" x14ac:dyDescent="0.2">
      <c r="A21" s="20"/>
      <c r="B21" s="20"/>
      <c r="C21" s="20"/>
      <c r="D21" s="21" t="s">
        <v>87</v>
      </c>
      <c r="E21" s="20"/>
      <c r="F21" s="20"/>
      <c r="G21" s="21" t="s">
        <v>99</v>
      </c>
      <c r="H21" s="20"/>
      <c r="I21" s="21" t="s">
        <v>111</v>
      </c>
      <c r="J21" s="21" t="s">
        <v>108</v>
      </c>
      <c r="K21" s="22">
        <v>975</v>
      </c>
      <c r="L21" s="23"/>
      <c r="M21" s="24" t="s">
        <v>85</v>
      </c>
      <c r="N21" s="20"/>
      <c r="O21" s="20"/>
      <c r="P21" s="20"/>
      <c r="Q21" s="20"/>
      <c r="R21" s="25" t="e">
        <f>#REF!</f>
        <v>#REF!</v>
      </c>
      <c r="S21" s="25" t="e">
        <f>#REF!</f>
        <v>#REF!</v>
      </c>
      <c r="T21" s="25" t="e">
        <f>#REF!</f>
        <v>#REF!</v>
      </c>
      <c r="U21" s="26"/>
      <c r="V21" s="25"/>
      <c r="W21" s="25"/>
    </row>
    <row r="22" spans="1:23" ht="90" hidden="1" x14ac:dyDescent="0.2">
      <c r="A22" s="20"/>
      <c r="B22" s="20"/>
      <c r="C22" s="20"/>
      <c r="D22" s="21" t="s">
        <v>87</v>
      </c>
      <c r="E22" s="20"/>
      <c r="F22" s="20"/>
      <c r="G22" s="21" t="s">
        <v>99</v>
      </c>
      <c r="H22" s="20"/>
      <c r="I22" s="21" t="s">
        <v>111</v>
      </c>
      <c r="J22" s="21" t="s">
        <v>112</v>
      </c>
      <c r="K22" s="22">
        <v>975</v>
      </c>
      <c r="L22" s="23"/>
      <c r="M22" s="24" t="s">
        <v>85</v>
      </c>
      <c r="N22" s="20"/>
      <c r="O22" s="20"/>
      <c r="P22" s="20"/>
      <c r="Q22" s="20"/>
      <c r="R22" s="25" t="e">
        <f>#REF!</f>
        <v>#REF!</v>
      </c>
      <c r="S22" s="25" t="e">
        <f>#REF!</f>
        <v>#REF!</v>
      </c>
      <c r="T22" s="25" t="e">
        <f>#REF!</f>
        <v>#REF!</v>
      </c>
      <c r="U22" s="26"/>
      <c r="V22" s="25"/>
      <c r="W22" s="25"/>
    </row>
    <row r="23" spans="1:23" ht="90" hidden="1" x14ac:dyDescent="0.2">
      <c r="A23" s="20"/>
      <c r="B23" s="20"/>
      <c r="C23" s="20"/>
      <c r="D23" s="21" t="s">
        <v>87</v>
      </c>
      <c r="E23" s="20"/>
      <c r="F23" s="20"/>
      <c r="G23" s="21" t="s">
        <v>99</v>
      </c>
      <c r="H23" s="20"/>
      <c r="I23" s="21" t="s">
        <v>111</v>
      </c>
      <c r="J23" s="21" t="s">
        <v>113</v>
      </c>
      <c r="K23" s="22">
        <v>975</v>
      </c>
      <c r="L23" s="23"/>
      <c r="M23" s="24" t="s">
        <v>85</v>
      </c>
      <c r="N23" s="20"/>
      <c r="O23" s="20"/>
      <c r="P23" s="20"/>
      <c r="Q23" s="20"/>
      <c r="R23" s="25" t="e">
        <f>#REF!</f>
        <v>#REF!</v>
      </c>
      <c r="S23" s="25" t="e">
        <f>#REF!</f>
        <v>#REF!</v>
      </c>
      <c r="T23" s="25" t="e">
        <f>#REF!</f>
        <v>#REF!</v>
      </c>
      <c r="U23" s="26"/>
      <c r="V23" s="25"/>
      <c r="W23" s="25"/>
    </row>
    <row r="24" spans="1:23" ht="90" x14ac:dyDescent="0.2">
      <c r="A24" s="20"/>
      <c r="B24" s="20"/>
      <c r="C24" s="20"/>
      <c r="D24" s="21" t="s">
        <v>87</v>
      </c>
      <c r="E24" s="20"/>
      <c r="F24" s="20"/>
      <c r="G24" s="21" t="s">
        <v>99</v>
      </c>
      <c r="H24" s="20"/>
      <c r="I24" s="21" t="s">
        <v>111</v>
      </c>
      <c r="J24" s="21" t="s">
        <v>114</v>
      </c>
      <c r="K24" s="22">
        <v>923</v>
      </c>
      <c r="L24" s="23" t="s">
        <v>100</v>
      </c>
      <c r="M24" s="24" t="s">
        <v>85</v>
      </c>
      <c r="N24" s="20"/>
      <c r="O24" s="20"/>
      <c r="P24" s="20"/>
      <c r="Q24" s="20"/>
      <c r="R24" s="25" t="e">
        <f>#REF!</f>
        <v>#REF!</v>
      </c>
      <c r="S24" s="25" t="e">
        <f>#REF!</f>
        <v>#REF!</v>
      </c>
      <c r="T24" s="25" t="e">
        <f>#REF!</f>
        <v>#REF!</v>
      </c>
      <c r="U24" s="26"/>
      <c r="V24" s="25"/>
      <c r="W24" s="25"/>
    </row>
    <row r="25" spans="1:23" ht="90" x14ac:dyDescent="0.2">
      <c r="A25" s="20"/>
      <c r="B25" s="20"/>
      <c r="C25" s="20"/>
      <c r="D25" s="21" t="s">
        <v>87</v>
      </c>
      <c r="E25" s="20"/>
      <c r="F25" s="20"/>
      <c r="G25" s="21" t="s">
        <v>99</v>
      </c>
      <c r="H25" s="20"/>
      <c r="I25" s="21" t="s">
        <v>62</v>
      </c>
      <c r="J25" s="21" t="s">
        <v>115</v>
      </c>
      <c r="K25" s="22">
        <v>923</v>
      </c>
      <c r="L25" s="23" t="s">
        <v>100</v>
      </c>
      <c r="M25" s="24" t="s">
        <v>85</v>
      </c>
      <c r="N25" s="20"/>
      <c r="O25" s="20"/>
      <c r="P25" s="20"/>
      <c r="Q25" s="20"/>
      <c r="R25" s="25" t="e">
        <f>#REF!</f>
        <v>#REF!</v>
      </c>
      <c r="S25" s="25" t="e">
        <f>#REF!</f>
        <v>#REF!</v>
      </c>
      <c r="T25" s="25" t="e">
        <f>#REF!</f>
        <v>#REF!</v>
      </c>
      <c r="U25" s="26"/>
      <c r="V25" s="25"/>
      <c r="W25" s="25"/>
    </row>
    <row r="26" spans="1:23" ht="90" x14ac:dyDescent="0.2">
      <c r="A26" s="20"/>
      <c r="B26" s="20"/>
      <c r="C26" s="20"/>
      <c r="D26" s="21" t="s">
        <v>87</v>
      </c>
      <c r="E26" s="20"/>
      <c r="F26" s="20"/>
      <c r="G26" s="21" t="s">
        <v>99</v>
      </c>
      <c r="H26" s="20"/>
      <c r="I26" s="21" t="s">
        <v>63</v>
      </c>
      <c r="J26" s="21" t="s">
        <v>116</v>
      </c>
      <c r="K26" s="22">
        <v>923</v>
      </c>
      <c r="L26" s="23" t="s">
        <v>100</v>
      </c>
      <c r="M26" s="24" t="s">
        <v>85</v>
      </c>
      <c r="N26" s="20"/>
      <c r="O26" s="20"/>
      <c r="P26" s="20"/>
      <c r="Q26" s="20"/>
      <c r="R26" s="25" t="e">
        <f>#REF!</f>
        <v>#REF!</v>
      </c>
      <c r="S26" s="25" t="e">
        <f>#REF!</f>
        <v>#REF!</v>
      </c>
      <c r="T26" s="25" t="e">
        <f>#REF!</f>
        <v>#REF!</v>
      </c>
      <c r="U26" s="26"/>
      <c r="V26" s="25"/>
      <c r="W26" s="25"/>
    </row>
    <row r="27" spans="1:23" ht="90" hidden="1" x14ac:dyDescent="0.2">
      <c r="A27" s="20"/>
      <c r="B27" s="20"/>
      <c r="C27" s="20"/>
      <c r="D27" s="21" t="s">
        <v>87</v>
      </c>
      <c r="E27" s="20"/>
      <c r="F27" s="20"/>
      <c r="G27" s="21" t="s">
        <v>117</v>
      </c>
      <c r="H27" s="20"/>
      <c r="I27" s="21" t="s">
        <v>54</v>
      </c>
      <c r="J27" s="21" t="s">
        <v>118</v>
      </c>
      <c r="K27" s="22">
        <v>923</v>
      </c>
      <c r="L27" s="23" t="s">
        <v>100</v>
      </c>
      <c r="M27" s="24" t="s">
        <v>85</v>
      </c>
      <c r="N27" s="20"/>
      <c r="O27" s="20"/>
      <c r="P27" s="20"/>
      <c r="Q27" s="20"/>
      <c r="R27" s="25" t="e">
        <f>#REF!</f>
        <v>#REF!</v>
      </c>
      <c r="S27" s="25" t="e">
        <f>#REF!</f>
        <v>#REF!</v>
      </c>
      <c r="T27" s="25" t="e">
        <f>#REF!</f>
        <v>#REF!</v>
      </c>
      <c r="U27" s="26"/>
      <c r="V27" s="25"/>
      <c r="W27" s="25"/>
    </row>
    <row r="28" spans="1:23" ht="90" hidden="1" x14ac:dyDescent="0.2">
      <c r="A28" s="20"/>
      <c r="B28" s="20"/>
      <c r="C28" s="20"/>
      <c r="D28" s="21" t="s">
        <v>87</v>
      </c>
      <c r="E28" s="20"/>
      <c r="F28" s="20"/>
      <c r="G28" s="21" t="s">
        <v>117</v>
      </c>
      <c r="H28" s="20"/>
      <c r="I28" s="21" t="s">
        <v>54</v>
      </c>
      <c r="J28" s="21" t="s">
        <v>118</v>
      </c>
      <c r="K28" s="22">
        <v>923</v>
      </c>
      <c r="L28" s="23" t="e">
        <f>#REF!</f>
        <v>#REF!</v>
      </c>
      <c r="M28" s="24" t="s">
        <v>85</v>
      </c>
      <c r="N28" s="20"/>
      <c r="O28" s="20"/>
      <c r="P28" s="20"/>
      <c r="Q28" s="20"/>
      <c r="R28" s="25" t="e">
        <f>#REF!</f>
        <v>#REF!</v>
      </c>
      <c r="S28" s="25" t="e">
        <f>#REF!</f>
        <v>#REF!</v>
      </c>
      <c r="T28" s="25" t="e">
        <f>#REF!</f>
        <v>#REF!</v>
      </c>
      <c r="U28" s="26"/>
      <c r="V28" s="25"/>
      <c r="W28" s="25"/>
    </row>
    <row r="29" spans="1:23" ht="90" hidden="1" x14ac:dyDescent="0.2">
      <c r="A29" s="20"/>
      <c r="B29" s="20"/>
      <c r="C29" s="20"/>
      <c r="D29" s="21" t="s">
        <v>87</v>
      </c>
      <c r="E29" s="20"/>
      <c r="F29" s="20"/>
      <c r="G29" s="21" t="s">
        <v>117</v>
      </c>
      <c r="H29" s="20"/>
      <c r="I29" s="21" t="s">
        <v>54</v>
      </c>
      <c r="J29" s="21" t="s">
        <v>118</v>
      </c>
      <c r="K29" s="22">
        <v>923</v>
      </c>
      <c r="L29" s="23" t="e">
        <f>#REF!</f>
        <v>#REF!</v>
      </c>
      <c r="M29" s="24" t="s">
        <v>85</v>
      </c>
      <c r="N29" s="20"/>
      <c r="O29" s="20"/>
      <c r="P29" s="20"/>
      <c r="Q29" s="20"/>
      <c r="R29" s="25" t="e">
        <f>#REF!</f>
        <v>#REF!</v>
      </c>
      <c r="S29" s="25" t="e">
        <f>#REF!</f>
        <v>#REF!</v>
      </c>
      <c r="T29" s="25" t="e">
        <f>#REF!</f>
        <v>#REF!</v>
      </c>
      <c r="U29" s="26"/>
      <c r="V29" s="25"/>
      <c r="W29" s="25"/>
    </row>
    <row r="30" spans="1:23" ht="90" hidden="1" x14ac:dyDescent="0.2">
      <c r="A30" s="20"/>
      <c r="B30" s="20"/>
      <c r="C30" s="20"/>
      <c r="D30" s="21" t="s">
        <v>87</v>
      </c>
      <c r="E30" s="20"/>
      <c r="F30" s="20"/>
      <c r="G30" s="21" t="s">
        <v>117</v>
      </c>
      <c r="H30" s="20"/>
      <c r="I30" s="21" t="s">
        <v>54</v>
      </c>
      <c r="J30" s="21" t="s">
        <v>118</v>
      </c>
      <c r="K30" s="22">
        <v>923</v>
      </c>
      <c r="L30" s="23" t="e">
        <f>#REF!</f>
        <v>#REF!</v>
      </c>
      <c r="M30" s="24" t="s">
        <v>85</v>
      </c>
      <c r="N30" s="20"/>
      <c r="O30" s="20"/>
      <c r="P30" s="20"/>
      <c r="Q30" s="20"/>
      <c r="R30" s="25" t="e">
        <f>#REF!</f>
        <v>#REF!</v>
      </c>
      <c r="S30" s="25" t="e">
        <f>#REF!</f>
        <v>#REF!</v>
      </c>
      <c r="T30" s="25" t="e">
        <f>#REF!</f>
        <v>#REF!</v>
      </c>
      <c r="U30" s="26"/>
      <c r="V30" s="25"/>
      <c r="W30" s="25"/>
    </row>
    <row r="31" spans="1:23" ht="90" hidden="1" x14ac:dyDescent="0.2">
      <c r="A31" s="20"/>
      <c r="B31" s="20"/>
      <c r="C31" s="20"/>
      <c r="D31" s="21" t="s">
        <v>87</v>
      </c>
      <c r="E31" s="20"/>
      <c r="F31" s="20"/>
      <c r="G31" s="21" t="s">
        <v>117</v>
      </c>
      <c r="H31" s="20"/>
      <c r="I31" s="21" t="s">
        <v>54</v>
      </c>
      <c r="J31" s="21" t="s">
        <v>118</v>
      </c>
      <c r="K31" s="22">
        <v>923</v>
      </c>
      <c r="L31" s="23" t="e">
        <f>#REF!</f>
        <v>#REF!</v>
      </c>
      <c r="M31" s="24" t="s">
        <v>85</v>
      </c>
      <c r="N31" s="20"/>
      <c r="O31" s="20"/>
      <c r="P31" s="20"/>
      <c r="Q31" s="20"/>
      <c r="R31" s="25" t="e">
        <f>#REF!</f>
        <v>#REF!</v>
      </c>
      <c r="S31" s="25" t="e">
        <f>#REF!</f>
        <v>#REF!</v>
      </c>
      <c r="T31" s="25" t="e">
        <f>#REF!</f>
        <v>#REF!</v>
      </c>
      <c r="U31" s="26"/>
      <c r="V31" s="25"/>
      <c r="W31" s="25"/>
    </row>
    <row r="32" spans="1:23" ht="90" hidden="1" x14ac:dyDescent="0.2">
      <c r="A32" s="20"/>
      <c r="B32" s="20"/>
      <c r="C32" s="20"/>
      <c r="D32" s="21" t="s">
        <v>87</v>
      </c>
      <c r="E32" s="20"/>
      <c r="F32" s="20"/>
      <c r="G32" s="21" t="s">
        <v>117</v>
      </c>
      <c r="H32" s="20"/>
      <c r="I32" s="21" t="s">
        <v>54</v>
      </c>
      <c r="J32" s="21" t="s">
        <v>118</v>
      </c>
      <c r="K32" s="22">
        <v>923</v>
      </c>
      <c r="L32" s="23" t="e">
        <f>#REF!</f>
        <v>#REF!</v>
      </c>
      <c r="M32" s="24" t="s">
        <v>85</v>
      </c>
      <c r="N32" s="20"/>
      <c r="O32" s="20"/>
      <c r="P32" s="20"/>
      <c r="Q32" s="20"/>
      <c r="R32" s="25" t="e">
        <f>#REF!</f>
        <v>#REF!</v>
      </c>
      <c r="S32" s="25" t="e">
        <f>#REF!</f>
        <v>#REF!</v>
      </c>
      <c r="T32" s="25" t="e">
        <f>#REF!</f>
        <v>#REF!</v>
      </c>
      <c r="U32" s="26"/>
      <c r="V32" s="25"/>
      <c r="W32" s="25"/>
    </row>
    <row r="33" spans="1:23" ht="90" hidden="1" x14ac:dyDescent="0.2">
      <c r="A33" s="20"/>
      <c r="B33" s="20"/>
      <c r="C33" s="20"/>
      <c r="D33" s="21" t="s">
        <v>87</v>
      </c>
      <c r="E33" s="20"/>
      <c r="F33" s="20"/>
      <c r="G33" s="21" t="s">
        <v>117</v>
      </c>
      <c r="H33" s="20"/>
      <c r="I33" s="21" t="s">
        <v>54</v>
      </c>
      <c r="J33" s="21" t="s">
        <v>119</v>
      </c>
      <c r="K33" s="22">
        <v>923</v>
      </c>
      <c r="L33" s="23" t="s">
        <v>100</v>
      </c>
      <c r="M33" s="24" t="s">
        <v>85</v>
      </c>
      <c r="N33" s="20"/>
      <c r="O33" s="20"/>
      <c r="P33" s="20"/>
      <c r="Q33" s="20"/>
      <c r="R33" s="25" t="e">
        <f>#REF!</f>
        <v>#REF!</v>
      </c>
      <c r="S33" s="25" t="e">
        <f>#REF!</f>
        <v>#REF!</v>
      </c>
      <c r="T33" s="25" t="e">
        <f>#REF!</f>
        <v>#REF!</v>
      </c>
      <c r="U33" s="26"/>
      <c r="V33" s="25"/>
      <c r="W33" s="25"/>
    </row>
    <row r="34" spans="1:23" ht="90" hidden="1" x14ac:dyDescent="0.2">
      <c r="A34" s="20"/>
      <c r="B34" s="20"/>
      <c r="C34" s="20"/>
      <c r="D34" s="21" t="s">
        <v>87</v>
      </c>
      <c r="E34" s="20"/>
      <c r="F34" s="20"/>
      <c r="G34" s="21" t="s">
        <v>117</v>
      </c>
      <c r="H34" s="20"/>
      <c r="I34" s="21" t="s">
        <v>54</v>
      </c>
      <c r="J34" s="21" t="s">
        <v>120</v>
      </c>
      <c r="K34" s="22">
        <v>923</v>
      </c>
      <c r="L34" s="23" t="s">
        <v>100</v>
      </c>
      <c r="M34" s="24" t="s">
        <v>85</v>
      </c>
      <c r="N34" s="20"/>
      <c r="O34" s="20"/>
      <c r="P34" s="20"/>
      <c r="Q34" s="20"/>
      <c r="R34" s="25" t="e">
        <f>#REF!</f>
        <v>#REF!</v>
      </c>
      <c r="S34" s="25" t="e">
        <f>#REF!</f>
        <v>#REF!</v>
      </c>
      <c r="T34" s="25" t="e">
        <f>#REF!</f>
        <v>#REF!</v>
      </c>
      <c r="U34" s="26"/>
      <c r="V34" s="25"/>
      <c r="W34" s="25"/>
    </row>
    <row r="35" spans="1:23" ht="90" hidden="1" x14ac:dyDescent="0.2">
      <c r="A35" s="20"/>
      <c r="B35" s="20"/>
      <c r="C35" s="20"/>
      <c r="D35" s="21" t="s">
        <v>87</v>
      </c>
      <c r="E35" s="20"/>
      <c r="F35" s="20"/>
      <c r="G35" s="21" t="s">
        <v>117</v>
      </c>
      <c r="H35" s="20"/>
      <c r="I35" s="21" t="s">
        <v>54</v>
      </c>
      <c r="J35" s="21" t="s">
        <v>120</v>
      </c>
      <c r="K35" s="22">
        <v>923</v>
      </c>
      <c r="L35" s="23" t="e">
        <f>#REF!</f>
        <v>#REF!</v>
      </c>
      <c r="M35" s="24" t="s">
        <v>85</v>
      </c>
      <c r="N35" s="20"/>
      <c r="O35" s="20"/>
      <c r="P35" s="20"/>
      <c r="Q35" s="20"/>
      <c r="R35" s="25" t="e">
        <f>#REF!</f>
        <v>#REF!</v>
      </c>
      <c r="S35" s="25" t="e">
        <f>#REF!</f>
        <v>#REF!</v>
      </c>
      <c r="T35" s="25" t="e">
        <f>#REF!</f>
        <v>#REF!</v>
      </c>
      <c r="U35" s="26"/>
      <c r="V35" s="25"/>
      <c r="W35" s="25"/>
    </row>
    <row r="36" spans="1:23" ht="90" hidden="1" x14ac:dyDescent="0.2">
      <c r="A36" s="20"/>
      <c r="B36" s="20"/>
      <c r="C36" s="20"/>
      <c r="D36" s="21" t="s">
        <v>87</v>
      </c>
      <c r="E36" s="20"/>
      <c r="F36" s="20"/>
      <c r="G36" s="21" t="s">
        <v>117</v>
      </c>
      <c r="H36" s="20"/>
      <c r="I36" s="21" t="s">
        <v>54</v>
      </c>
      <c r="J36" s="21" t="s">
        <v>120</v>
      </c>
      <c r="K36" s="22">
        <v>923</v>
      </c>
      <c r="L36" s="23" t="e">
        <f>#REF!</f>
        <v>#REF!</v>
      </c>
      <c r="M36" s="24" t="s">
        <v>85</v>
      </c>
      <c r="N36" s="20"/>
      <c r="O36" s="20"/>
      <c r="P36" s="20"/>
      <c r="Q36" s="20"/>
      <c r="R36" s="25" t="e">
        <f>#REF!</f>
        <v>#REF!</v>
      </c>
      <c r="S36" s="25" t="e">
        <f>#REF!</f>
        <v>#REF!</v>
      </c>
      <c r="T36" s="25" t="e">
        <f>#REF!</f>
        <v>#REF!</v>
      </c>
      <c r="U36" s="26"/>
      <c r="V36" s="25"/>
      <c r="W36" s="25"/>
    </row>
    <row r="37" spans="1:23" ht="90" hidden="1" x14ac:dyDescent="0.2">
      <c r="A37" s="20"/>
      <c r="B37" s="20"/>
      <c r="C37" s="20"/>
      <c r="D37" s="21" t="s">
        <v>87</v>
      </c>
      <c r="E37" s="20"/>
      <c r="F37" s="20"/>
      <c r="G37" s="21" t="s">
        <v>117</v>
      </c>
      <c r="H37" s="20"/>
      <c r="I37" s="21" t="s">
        <v>54</v>
      </c>
      <c r="J37" s="21" t="s">
        <v>120</v>
      </c>
      <c r="K37" s="22">
        <v>923</v>
      </c>
      <c r="L37" s="23" t="e">
        <f>#REF!</f>
        <v>#REF!</v>
      </c>
      <c r="M37" s="24" t="s">
        <v>85</v>
      </c>
      <c r="N37" s="20"/>
      <c r="O37" s="20"/>
      <c r="P37" s="20"/>
      <c r="Q37" s="20"/>
      <c r="R37" s="25" t="e">
        <f>#REF!</f>
        <v>#REF!</v>
      </c>
      <c r="S37" s="25" t="e">
        <f>#REF!</f>
        <v>#REF!</v>
      </c>
      <c r="T37" s="25" t="e">
        <f>#REF!</f>
        <v>#REF!</v>
      </c>
      <c r="U37" s="26"/>
      <c r="V37" s="25"/>
      <c r="W37" s="25"/>
    </row>
    <row r="38" spans="1:23" ht="90" hidden="1" x14ac:dyDescent="0.2">
      <c r="A38" s="20"/>
      <c r="B38" s="20"/>
      <c r="C38" s="20"/>
      <c r="D38" s="21" t="s">
        <v>87</v>
      </c>
      <c r="E38" s="20"/>
      <c r="F38" s="20"/>
      <c r="G38" s="21" t="s">
        <v>117</v>
      </c>
      <c r="H38" s="20"/>
      <c r="I38" s="21" t="s">
        <v>54</v>
      </c>
      <c r="J38" s="21" t="s">
        <v>120</v>
      </c>
      <c r="K38" s="22">
        <v>923</v>
      </c>
      <c r="L38" s="23" t="e">
        <f>#REF!</f>
        <v>#REF!</v>
      </c>
      <c r="M38" s="24" t="s">
        <v>85</v>
      </c>
      <c r="N38" s="20"/>
      <c r="O38" s="20"/>
      <c r="P38" s="20"/>
      <c r="Q38" s="20"/>
      <c r="R38" s="25" t="e">
        <f>#REF!</f>
        <v>#REF!</v>
      </c>
      <c r="S38" s="25" t="e">
        <f>#REF!</f>
        <v>#REF!</v>
      </c>
      <c r="T38" s="25" t="e">
        <f>#REF!</f>
        <v>#REF!</v>
      </c>
      <c r="U38" s="26"/>
      <c r="V38" s="25"/>
      <c r="W38" s="25"/>
    </row>
    <row r="39" spans="1:23" ht="90" hidden="1" x14ac:dyDescent="0.2">
      <c r="A39" s="20"/>
      <c r="B39" s="20"/>
      <c r="C39" s="20"/>
      <c r="D39" s="21" t="s">
        <v>87</v>
      </c>
      <c r="E39" s="20"/>
      <c r="F39" s="20"/>
      <c r="G39" s="21" t="s">
        <v>117</v>
      </c>
      <c r="H39" s="20"/>
      <c r="I39" s="21" t="s">
        <v>54</v>
      </c>
      <c r="J39" s="21" t="s">
        <v>120</v>
      </c>
      <c r="K39" s="22">
        <v>923</v>
      </c>
      <c r="L39" s="23" t="e">
        <f>#REF!</f>
        <v>#REF!</v>
      </c>
      <c r="M39" s="24" t="s">
        <v>85</v>
      </c>
      <c r="N39" s="20"/>
      <c r="O39" s="20"/>
      <c r="P39" s="20"/>
      <c r="Q39" s="20"/>
      <c r="R39" s="25" t="e">
        <f>#REF!</f>
        <v>#REF!</v>
      </c>
      <c r="S39" s="25" t="e">
        <f>#REF!</f>
        <v>#REF!</v>
      </c>
      <c r="T39" s="25" t="e">
        <f>#REF!</f>
        <v>#REF!</v>
      </c>
      <c r="U39" s="26"/>
      <c r="V39" s="25"/>
      <c r="W39" s="25"/>
    </row>
    <row r="40" spans="1:23" ht="90" hidden="1" x14ac:dyDescent="0.2">
      <c r="A40" s="20"/>
      <c r="B40" s="20"/>
      <c r="C40" s="20"/>
      <c r="D40" s="21" t="s">
        <v>87</v>
      </c>
      <c r="E40" s="20"/>
      <c r="F40" s="20"/>
      <c r="G40" s="21" t="s">
        <v>117</v>
      </c>
      <c r="H40" s="20"/>
      <c r="I40" s="21" t="s">
        <v>54</v>
      </c>
      <c r="J40" s="21" t="s">
        <v>121</v>
      </c>
      <c r="K40" s="22">
        <v>923</v>
      </c>
      <c r="L40" s="23" t="s">
        <v>100</v>
      </c>
      <c r="M40" s="24" t="s">
        <v>85</v>
      </c>
      <c r="N40" s="20"/>
      <c r="O40" s="20"/>
      <c r="P40" s="20"/>
      <c r="Q40" s="20"/>
      <c r="R40" s="25" t="e">
        <f>#REF!</f>
        <v>#REF!</v>
      </c>
      <c r="S40" s="25" t="e">
        <f>#REF!</f>
        <v>#REF!</v>
      </c>
      <c r="T40" s="25" t="e">
        <f>#REF!</f>
        <v>#REF!</v>
      </c>
      <c r="U40" s="26"/>
      <c r="V40" s="25"/>
      <c r="W40" s="25"/>
    </row>
    <row r="41" spans="1:23" ht="90" hidden="1" x14ac:dyDescent="0.2">
      <c r="A41" s="20"/>
      <c r="B41" s="20"/>
      <c r="C41" s="20"/>
      <c r="D41" s="21" t="s">
        <v>87</v>
      </c>
      <c r="E41" s="20"/>
      <c r="F41" s="20"/>
      <c r="G41" s="21" t="s">
        <v>117</v>
      </c>
      <c r="H41" s="20"/>
      <c r="I41" s="21" t="s">
        <v>54</v>
      </c>
      <c r="J41" s="21" t="s">
        <v>49</v>
      </c>
      <c r="K41" s="22">
        <v>923</v>
      </c>
      <c r="L41" s="23" t="s">
        <v>100</v>
      </c>
      <c r="M41" s="24" t="s">
        <v>85</v>
      </c>
      <c r="N41" s="20"/>
      <c r="O41" s="20"/>
      <c r="P41" s="20"/>
      <c r="Q41" s="20"/>
      <c r="R41" s="25" t="e">
        <f>#REF!</f>
        <v>#REF!</v>
      </c>
      <c r="S41" s="25" t="e">
        <f>#REF!</f>
        <v>#REF!</v>
      </c>
      <c r="T41" s="25" t="e">
        <f>#REF!</f>
        <v>#REF!</v>
      </c>
      <c r="U41" s="26"/>
      <c r="V41" s="25"/>
      <c r="W41" s="25"/>
    </row>
    <row r="42" spans="1:23" ht="168.75" hidden="1" x14ac:dyDescent="0.2">
      <c r="A42" s="20"/>
      <c r="B42" s="20"/>
      <c r="C42" s="20"/>
      <c r="D42" s="21" t="s">
        <v>87</v>
      </c>
      <c r="E42" s="20"/>
      <c r="F42" s="20"/>
      <c r="G42" s="21" t="s">
        <v>117</v>
      </c>
      <c r="H42" s="20"/>
      <c r="I42" s="21" t="s">
        <v>54</v>
      </c>
      <c r="J42" s="21" t="s">
        <v>50</v>
      </c>
      <c r="K42" s="22">
        <v>923</v>
      </c>
      <c r="L42" s="23" t="s">
        <v>100</v>
      </c>
      <c r="M42" s="24" t="s">
        <v>85</v>
      </c>
      <c r="N42" s="20"/>
      <c r="O42" s="20"/>
      <c r="P42" s="20"/>
      <c r="Q42" s="20"/>
      <c r="R42" s="25" t="e">
        <f>#REF!</f>
        <v>#REF!</v>
      </c>
      <c r="S42" s="25" t="e">
        <f>#REF!</f>
        <v>#REF!</v>
      </c>
      <c r="T42" s="25" t="e">
        <f>#REF!</f>
        <v>#REF!</v>
      </c>
      <c r="U42" s="26"/>
      <c r="V42" s="25"/>
      <c r="W42" s="25"/>
    </row>
    <row r="43" spans="1:23" ht="90" hidden="1" x14ac:dyDescent="0.2">
      <c r="A43" s="20"/>
      <c r="B43" s="20"/>
      <c r="C43" s="20"/>
      <c r="D43" s="21" t="s">
        <v>87</v>
      </c>
      <c r="E43" s="20"/>
      <c r="F43" s="20"/>
      <c r="G43" s="21" t="s">
        <v>117</v>
      </c>
      <c r="H43" s="20"/>
      <c r="I43" s="21" t="s">
        <v>54</v>
      </c>
      <c r="J43" s="21" t="s">
        <v>122</v>
      </c>
      <c r="K43" s="22">
        <v>923</v>
      </c>
      <c r="L43" s="23" t="s">
        <v>100</v>
      </c>
      <c r="M43" s="24" t="s">
        <v>85</v>
      </c>
      <c r="N43" s="20"/>
      <c r="O43" s="20"/>
      <c r="P43" s="20"/>
      <c r="Q43" s="20"/>
      <c r="R43" s="25" t="e">
        <f>#REF!</f>
        <v>#REF!</v>
      </c>
      <c r="S43" s="25" t="e">
        <f>#REF!</f>
        <v>#REF!</v>
      </c>
      <c r="T43" s="25" t="e">
        <f>#REF!</f>
        <v>#REF!</v>
      </c>
      <c r="U43" s="26"/>
      <c r="V43" s="25"/>
      <c r="W43" s="25"/>
    </row>
    <row r="44" spans="1:23" ht="90" hidden="1" x14ac:dyDescent="0.2">
      <c r="A44" s="20"/>
      <c r="B44" s="20"/>
      <c r="C44" s="20"/>
      <c r="D44" s="21" t="s">
        <v>87</v>
      </c>
      <c r="E44" s="20"/>
      <c r="F44" s="20"/>
      <c r="G44" s="21" t="s">
        <v>117</v>
      </c>
      <c r="H44" s="20"/>
      <c r="I44" s="21" t="s">
        <v>54</v>
      </c>
      <c r="J44" s="21" t="s">
        <v>123</v>
      </c>
      <c r="K44" s="22">
        <v>923</v>
      </c>
      <c r="L44" s="23" t="s">
        <v>100</v>
      </c>
      <c r="M44" s="24" t="s">
        <v>85</v>
      </c>
      <c r="N44" s="20"/>
      <c r="O44" s="20"/>
      <c r="P44" s="20"/>
      <c r="Q44" s="20"/>
      <c r="R44" s="25" t="e">
        <f>#REF!</f>
        <v>#REF!</v>
      </c>
      <c r="S44" s="25" t="e">
        <f>#REF!</f>
        <v>#REF!</v>
      </c>
      <c r="T44" s="25" t="e">
        <f>#REF!</f>
        <v>#REF!</v>
      </c>
      <c r="U44" s="26"/>
      <c r="V44" s="25"/>
      <c r="W44" s="25"/>
    </row>
    <row r="45" spans="1:23" ht="90" hidden="1" x14ac:dyDescent="0.2">
      <c r="A45" s="20"/>
      <c r="B45" s="20"/>
      <c r="C45" s="20"/>
      <c r="D45" s="21" t="s">
        <v>87</v>
      </c>
      <c r="E45" s="20"/>
      <c r="F45" s="20"/>
      <c r="G45" s="21" t="s">
        <v>117</v>
      </c>
      <c r="H45" s="20"/>
      <c r="I45" s="21" t="s">
        <v>54</v>
      </c>
      <c r="J45" s="21" t="s">
        <v>124</v>
      </c>
      <c r="K45" s="22">
        <v>923</v>
      </c>
      <c r="L45" s="23" t="e">
        <f>#REF!</f>
        <v>#REF!</v>
      </c>
      <c r="M45" s="24" t="s">
        <v>85</v>
      </c>
      <c r="N45" s="20"/>
      <c r="O45" s="20"/>
      <c r="P45" s="20"/>
      <c r="Q45" s="20"/>
      <c r="R45" s="25" t="e">
        <f>#REF!</f>
        <v>#REF!</v>
      </c>
      <c r="S45" s="25" t="e">
        <f>#REF!</f>
        <v>#REF!</v>
      </c>
      <c r="T45" s="25" t="e">
        <f>#REF!</f>
        <v>#REF!</v>
      </c>
      <c r="U45" s="26"/>
      <c r="V45" s="25"/>
      <c r="W45" s="25"/>
    </row>
    <row r="46" spans="1:23" ht="90" hidden="1" x14ac:dyDescent="0.2">
      <c r="A46" s="20"/>
      <c r="B46" s="20"/>
      <c r="C46" s="20"/>
      <c r="D46" s="21" t="s">
        <v>87</v>
      </c>
      <c r="E46" s="20"/>
      <c r="F46" s="20"/>
      <c r="G46" s="21" t="s">
        <v>117</v>
      </c>
      <c r="H46" s="20"/>
      <c r="I46" s="21" t="s">
        <v>54</v>
      </c>
      <c r="J46" s="21" t="s">
        <v>125</v>
      </c>
      <c r="K46" s="22">
        <v>923</v>
      </c>
      <c r="L46" s="23" t="e">
        <f>#REF!</f>
        <v>#REF!</v>
      </c>
      <c r="M46" s="24" t="s">
        <v>85</v>
      </c>
      <c r="N46" s="20"/>
      <c r="O46" s="20"/>
      <c r="P46" s="20"/>
      <c r="Q46" s="20"/>
      <c r="R46" s="25" t="e">
        <f>#REF!</f>
        <v>#REF!</v>
      </c>
      <c r="S46" s="25" t="e">
        <f>#REF!</f>
        <v>#REF!</v>
      </c>
      <c r="T46" s="25" t="e">
        <f>#REF!</f>
        <v>#REF!</v>
      </c>
      <c r="U46" s="26"/>
      <c r="V46" s="25"/>
      <c r="W46" s="25"/>
    </row>
    <row r="47" spans="1:23" ht="90" hidden="1" x14ac:dyDescent="0.2">
      <c r="A47" s="20"/>
      <c r="B47" s="20"/>
      <c r="C47" s="20"/>
      <c r="D47" s="21" t="s">
        <v>87</v>
      </c>
      <c r="E47" s="20"/>
      <c r="F47" s="20"/>
      <c r="G47" s="21" t="s">
        <v>117</v>
      </c>
      <c r="H47" s="20"/>
      <c r="I47" s="21" t="s">
        <v>54</v>
      </c>
      <c r="J47" s="21" t="s">
        <v>126</v>
      </c>
      <c r="K47" s="22">
        <v>923</v>
      </c>
      <c r="L47" s="23" t="e">
        <f>#REF!</f>
        <v>#REF!</v>
      </c>
      <c r="M47" s="24" t="s">
        <v>85</v>
      </c>
      <c r="N47" s="20"/>
      <c r="O47" s="20"/>
      <c r="P47" s="20"/>
      <c r="Q47" s="20"/>
      <c r="R47" s="25" t="e">
        <f>#REF!</f>
        <v>#REF!</v>
      </c>
      <c r="S47" s="25" t="e">
        <f>#REF!</f>
        <v>#REF!</v>
      </c>
      <c r="T47" s="25" t="e">
        <f>#REF!</f>
        <v>#REF!</v>
      </c>
      <c r="U47" s="26"/>
      <c r="V47" s="25"/>
      <c r="W47" s="25"/>
    </row>
    <row r="48" spans="1:23" ht="90" hidden="1" x14ac:dyDescent="0.2">
      <c r="A48" s="20"/>
      <c r="B48" s="20"/>
      <c r="C48" s="20"/>
      <c r="D48" s="21" t="s">
        <v>87</v>
      </c>
      <c r="E48" s="20"/>
      <c r="F48" s="20"/>
      <c r="G48" s="21" t="s">
        <v>117</v>
      </c>
      <c r="H48" s="20"/>
      <c r="I48" s="21" t="s">
        <v>54</v>
      </c>
      <c r="J48" s="21" t="s">
        <v>202</v>
      </c>
      <c r="K48" s="22">
        <v>923</v>
      </c>
      <c r="L48" s="23" t="e">
        <f>#REF!</f>
        <v>#REF!</v>
      </c>
      <c r="M48" s="24" t="s">
        <v>85</v>
      </c>
      <c r="N48" s="20"/>
      <c r="O48" s="20"/>
      <c r="P48" s="20"/>
      <c r="Q48" s="20"/>
      <c r="R48" s="25" t="e">
        <f>#REF!</f>
        <v>#REF!</v>
      </c>
      <c r="S48" s="25" t="e">
        <f>#REF!</f>
        <v>#REF!</v>
      </c>
      <c r="T48" s="25" t="e">
        <f>#REF!</f>
        <v>#REF!</v>
      </c>
      <c r="U48" s="26"/>
      <c r="V48" s="25"/>
      <c r="W48" s="25"/>
    </row>
    <row r="49" spans="1:23" ht="90" hidden="1" x14ac:dyDescent="0.2">
      <c r="A49" s="20"/>
      <c r="B49" s="20"/>
      <c r="C49" s="20"/>
      <c r="D49" s="21" t="s">
        <v>87</v>
      </c>
      <c r="E49" s="20"/>
      <c r="F49" s="20"/>
      <c r="G49" s="21" t="s">
        <v>117</v>
      </c>
      <c r="H49" s="20"/>
      <c r="I49" s="21" t="s">
        <v>54</v>
      </c>
      <c r="J49" s="21" t="s">
        <v>202</v>
      </c>
      <c r="K49" s="22">
        <v>923</v>
      </c>
      <c r="L49" s="23" t="e">
        <f>#REF!</f>
        <v>#REF!</v>
      </c>
      <c r="M49" s="24" t="s">
        <v>85</v>
      </c>
      <c r="N49" s="20"/>
      <c r="O49" s="20"/>
      <c r="P49" s="20"/>
      <c r="Q49" s="20"/>
      <c r="R49" s="25" t="e">
        <f>#REF!</f>
        <v>#REF!</v>
      </c>
      <c r="S49" s="25" t="e">
        <f>#REF!</f>
        <v>#REF!</v>
      </c>
      <c r="T49" s="25" t="e">
        <f>#REF!</f>
        <v>#REF!</v>
      </c>
      <c r="U49" s="26"/>
      <c r="V49" s="25"/>
      <c r="W49" s="25"/>
    </row>
    <row r="50" spans="1:23" ht="90" hidden="1" x14ac:dyDescent="0.2">
      <c r="A50" s="20"/>
      <c r="B50" s="20"/>
      <c r="C50" s="20"/>
      <c r="D50" s="21" t="s">
        <v>87</v>
      </c>
      <c r="E50" s="20"/>
      <c r="F50" s="20"/>
      <c r="G50" s="21" t="s">
        <v>117</v>
      </c>
      <c r="H50" s="20"/>
      <c r="I50" s="21" t="s">
        <v>54</v>
      </c>
      <c r="J50" s="21" t="s">
        <v>202</v>
      </c>
      <c r="K50" s="22">
        <v>923</v>
      </c>
      <c r="L50" s="23" t="e">
        <f>#REF!</f>
        <v>#REF!</v>
      </c>
      <c r="M50" s="24" t="s">
        <v>85</v>
      </c>
      <c r="N50" s="20"/>
      <c r="O50" s="20"/>
      <c r="P50" s="20"/>
      <c r="Q50" s="20"/>
      <c r="R50" s="25" t="e">
        <f>#REF!</f>
        <v>#REF!</v>
      </c>
      <c r="S50" s="25" t="e">
        <f>#REF!</f>
        <v>#REF!</v>
      </c>
      <c r="T50" s="25" t="e">
        <f>#REF!</f>
        <v>#REF!</v>
      </c>
      <c r="U50" s="26"/>
      <c r="V50" s="25"/>
      <c r="W50" s="25"/>
    </row>
    <row r="51" spans="1:23" ht="90" hidden="1" x14ac:dyDescent="0.2">
      <c r="A51" s="20"/>
      <c r="B51" s="20"/>
      <c r="C51" s="20"/>
      <c r="D51" s="21" t="s">
        <v>87</v>
      </c>
      <c r="E51" s="20"/>
      <c r="F51" s="20"/>
      <c r="G51" s="21" t="s">
        <v>117</v>
      </c>
      <c r="H51" s="20"/>
      <c r="I51" s="21" t="s">
        <v>54</v>
      </c>
      <c r="J51" s="21" t="s">
        <v>202</v>
      </c>
      <c r="K51" s="22">
        <v>923</v>
      </c>
      <c r="L51" s="23" t="e">
        <f>#REF!</f>
        <v>#REF!</v>
      </c>
      <c r="M51" s="24" t="s">
        <v>85</v>
      </c>
      <c r="N51" s="20"/>
      <c r="O51" s="20"/>
      <c r="P51" s="20"/>
      <c r="Q51" s="20"/>
      <c r="R51" s="25" t="e">
        <f>#REF!</f>
        <v>#REF!</v>
      </c>
      <c r="S51" s="25" t="e">
        <f>#REF!</f>
        <v>#REF!</v>
      </c>
      <c r="T51" s="25" t="e">
        <f>#REF!</f>
        <v>#REF!</v>
      </c>
      <c r="U51" s="26"/>
      <c r="V51" s="25"/>
      <c r="W51" s="25"/>
    </row>
    <row r="52" spans="1:23" ht="90" hidden="1" x14ac:dyDescent="0.2">
      <c r="A52" s="20"/>
      <c r="B52" s="20"/>
      <c r="C52" s="20"/>
      <c r="D52" s="21" t="s">
        <v>87</v>
      </c>
      <c r="E52" s="20"/>
      <c r="F52" s="20"/>
      <c r="G52" s="21" t="s">
        <v>117</v>
      </c>
      <c r="H52" s="20"/>
      <c r="I52" s="21" t="s">
        <v>54</v>
      </c>
      <c r="J52" s="21" t="s">
        <v>202</v>
      </c>
      <c r="K52" s="22">
        <v>923</v>
      </c>
      <c r="L52" s="23" t="e">
        <f>#REF!</f>
        <v>#REF!</v>
      </c>
      <c r="M52" s="24" t="s">
        <v>85</v>
      </c>
      <c r="N52" s="20"/>
      <c r="O52" s="20"/>
      <c r="P52" s="20"/>
      <c r="Q52" s="20"/>
      <c r="R52" s="25" t="e">
        <f>#REF!</f>
        <v>#REF!</v>
      </c>
      <c r="S52" s="25" t="e">
        <f>#REF!</f>
        <v>#REF!</v>
      </c>
      <c r="T52" s="25" t="e">
        <f>#REF!</f>
        <v>#REF!</v>
      </c>
      <c r="U52" s="26"/>
      <c r="V52" s="25"/>
      <c r="W52" s="25"/>
    </row>
    <row r="53" spans="1:23" ht="90" hidden="1" x14ac:dyDescent="0.2">
      <c r="A53" s="20"/>
      <c r="B53" s="20"/>
      <c r="C53" s="20"/>
      <c r="D53" s="21" t="s">
        <v>87</v>
      </c>
      <c r="E53" s="20"/>
      <c r="F53" s="20"/>
      <c r="G53" s="21" t="s">
        <v>117</v>
      </c>
      <c r="H53" s="20"/>
      <c r="I53" s="21" t="s">
        <v>54</v>
      </c>
      <c r="J53" s="21" t="s">
        <v>202</v>
      </c>
      <c r="K53" s="22">
        <v>923</v>
      </c>
      <c r="L53" s="23" t="e">
        <f>#REF!</f>
        <v>#REF!</v>
      </c>
      <c r="M53" s="24" t="s">
        <v>85</v>
      </c>
      <c r="N53" s="20"/>
      <c r="O53" s="20"/>
      <c r="P53" s="20"/>
      <c r="Q53" s="20"/>
      <c r="R53" s="25" t="e">
        <f>#REF!</f>
        <v>#REF!</v>
      </c>
      <c r="S53" s="25" t="e">
        <f>#REF!</f>
        <v>#REF!</v>
      </c>
      <c r="T53" s="25" t="e">
        <f>#REF!</f>
        <v>#REF!</v>
      </c>
      <c r="U53" s="26"/>
      <c r="V53" s="25"/>
      <c r="W53" s="25"/>
    </row>
    <row r="54" spans="1:23" ht="90" hidden="1" x14ac:dyDescent="0.2">
      <c r="A54" s="20"/>
      <c r="B54" s="20"/>
      <c r="C54" s="20"/>
      <c r="D54" s="21" t="s">
        <v>87</v>
      </c>
      <c r="E54" s="20"/>
      <c r="F54" s="20"/>
      <c r="G54" s="21" t="s">
        <v>117</v>
      </c>
      <c r="H54" s="20"/>
      <c r="I54" s="21" t="s">
        <v>54</v>
      </c>
      <c r="J54" s="21" t="s">
        <v>127</v>
      </c>
      <c r="K54" s="22">
        <v>923</v>
      </c>
      <c r="L54" s="23" t="e">
        <f>#REF!</f>
        <v>#REF!</v>
      </c>
      <c r="M54" s="24" t="s">
        <v>85</v>
      </c>
      <c r="N54" s="20"/>
      <c r="O54" s="20"/>
      <c r="P54" s="20"/>
      <c r="Q54" s="20"/>
      <c r="R54" s="25" t="e">
        <f>#REF!</f>
        <v>#REF!</v>
      </c>
      <c r="S54" s="25" t="e">
        <f>#REF!</f>
        <v>#REF!</v>
      </c>
      <c r="T54" s="25" t="e">
        <f>#REF!</f>
        <v>#REF!</v>
      </c>
      <c r="U54" s="26"/>
      <c r="V54" s="25"/>
      <c r="W54" s="25"/>
    </row>
    <row r="55" spans="1:23" ht="90" hidden="1" x14ac:dyDescent="0.2">
      <c r="A55" s="20"/>
      <c r="B55" s="20"/>
      <c r="C55" s="20"/>
      <c r="D55" s="21" t="s">
        <v>87</v>
      </c>
      <c r="E55" s="20"/>
      <c r="F55" s="20"/>
      <c r="G55" s="21" t="s">
        <v>117</v>
      </c>
      <c r="H55" s="20"/>
      <c r="I55" s="21" t="s">
        <v>54</v>
      </c>
      <c r="J55" s="21" t="s">
        <v>129</v>
      </c>
      <c r="K55" s="22">
        <v>923</v>
      </c>
      <c r="L55" s="23" t="e">
        <f>#REF!</f>
        <v>#REF!</v>
      </c>
      <c r="M55" s="24" t="s">
        <v>85</v>
      </c>
      <c r="N55" s="20"/>
      <c r="O55" s="20"/>
      <c r="P55" s="20"/>
      <c r="Q55" s="20"/>
      <c r="R55" s="25" t="e">
        <f>#REF!</f>
        <v>#REF!</v>
      </c>
      <c r="S55" s="25" t="e">
        <f>#REF!</f>
        <v>#REF!</v>
      </c>
      <c r="T55" s="25" t="e">
        <f>#REF!</f>
        <v>#REF!</v>
      </c>
      <c r="U55" s="26"/>
      <c r="V55" s="25"/>
      <c r="W55" s="25"/>
    </row>
    <row r="56" spans="1:23" ht="90" hidden="1" x14ac:dyDescent="0.2">
      <c r="A56" s="20"/>
      <c r="B56" s="20"/>
      <c r="C56" s="20"/>
      <c r="D56" s="21" t="s">
        <v>87</v>
      </c>
      <c r="E56" s="20"/>
      <c r="F56" s="20"/>
      <c r="G56" s="21" t="s">
        <v>117</v>
      </c>
      <c r="H56" s="20"/>
      <c r="I56" s="21" t="s">
        <v>58</v>
      </c>
      <c r="J56" s="21" t="s">
        <v>130</v>
      </c>
      <c r="K56" s="22">
        <v>923</v>
      </c>
      <c r="L56" s="23" t="e">
        <f>#REF!</f>
        <v>#REF!</v>
      </c>
      <c r="M56" s="24" t="s">
        <v>85</v>
      </c>
      <c r="N56" s="20"/>
      <c r="O56" s="20"/>
      <c r="P56" s="20"/>
      <c r="Q56" s="20"/>
      <c r="R56" s="25" t="e">
        <f>#REF!</f>
        <v>#REF!</v>
      </c>
      <c r="S56" s="25" t="e">
        <f>#REF!</f>
        <v>#REF!</v>
      </c>
      <c r="T56" s="25" t="e">
        <f>#REF!</f>
        <v>#REF!</v>
      </c>
      <c r="U56" s="26"/>
      <c r="V56" s="25"/>
      <c r="W56" s="25"/>
    </row>
    <row r="57" spans="1:23" ht="90" hidden="1" x14ac:dyDescent="0.2">
      <c r="A57" s="20"/>
      <c r="B57" s="20"/>
      <c r="C57" s="20"/>
      <c r="D57" s="21" t="s">
        <v>87</v>
      </c>
      <c r="E57" s="20"/>
      <c r="F57" s="20"/>
      <c r="G57" s="21" t="s">
        <v>117</v>
      </c>
      <c r="H57" s="20"/>
      <c r="I57" s="21" t="s">
        <v>58</v>
      </c>
      <c r="J57" s="21" t="s">
        <v>131</v>
      </c>
      <c r="K57" s="22">
        <v>923</v>
      </c>
      <c r="L57" s="23" t="e">
        <f>#REF!</f>
        <v>#REF!</v>
      </c>
      <c r="M57" s="24" t="s">
        <v>85</v>
      </c>
      <c r="N57" s="20"/>
      <c r="O57" s="20"/>
      <c r="P57" s="20"/>
      <c r="Q57" s="20"/>
      <c r="R57" s="25" t="e">
        <f>#REF!</f>
        <v>#REF!</v>
      </c>
      <c r="S57" s="25" t="e">
        <f>#REF!</f>
        <v>#REF!</v>
      </c>
      <c r="T57" s="25" t="e">
        <f>#REF!</f>
        <v>#REF!</v>
      </c>
      <c r="U57" s="26"/>
      <c r="V57" s="25"/>
      <c r="W57" s="25"/>
    </row>
    <row r="58" spans="1:23" ht="90" hidden="1" x14ac:dyDescent="0.2">
      <c r="A58" s="20"/>
      <c r="B58" s="20"/>
      <c r="C58" s="20"/>
      <c r="D58" s="21" t="s">
        <v>87</v>
      </c>
      <c r="E58" s="20"/>
      <c r="F58" s="20"/>
      <c r="G58" s="21" t="s">
        <v>117</v>
      </c>
      <c r="H58" s="20"/>
      <c r="I58" s="21" t="s">
        <v>61</v>
      </c>
      <c r="J58" s="21" t="s">
        <v>132</v>
      </c>
      <c r="K58" s="22">
        <v>923</v>
      </c>
      <c r="L58" s="23" t="e">
        <f>#REF!</f>
        <v>#REF!</v>
      </c>
      <c r="M58" s="24" t="s">
        <v>85</v>
      </c>
      <c r="N58" s="20"/>
      <c r="O58" s="20"/>
      <c r="P58" s="20"/>
      <c r="Q58" s="20"/>
      <c r="R58" s="25" t="e">
        <f>#REF!</f>
        <v>#REF!</v>
      </c>
      <c r="S58" s="25" t="e">
        <f>#REF!</f>
        <v>#REF!</v>
      </c>
      <c r="T58" s="25" t="e">
        <f>#REF!</f>
        <v>#REF!</v>
      </c>
      <c r="U58" s="26"/>
      <c r="V58" s="25"/>
      <c r="W58" s="25"/>
    </row>
    <row r="59" spans="1:23" ht="90" hidden="1" x14ac:dyDescent="0.2">
      <c r="A59" s="20"/>
      <c r="B59" s="20"/>
      <c r="C59" s="20"/>
      <c r="D59" s="21" t="s">
        <v>87</v>
      </c>
      <c r="E59" s="20"/>
      <c r="F59" s="20"/>
      <c r="G59" s="21" t="s">
        <v>117</v>
      </c>
      <c r="H59" s="20"/>
      <c r="I59" s="21" t="s">
        <v>59</v>
      </c>
      <c r="J59" s="21" t="s">
        <v>64</v>
      </c>
      <c r="K59" s="22">
        <v>923</v>
      </c>
      <c r="L59" s="23" t="e">
        <f>#REF!</f>
        <v>#REF!</v>
      </c>
      <c r="M59" s="24" t="s">
        <v>85</v>
      </c>
      <c r="N59" s="20"/>
      <c r="O59" s="20"/>
      <c r="P59" s="20"/>
      <c r="Q59" s="20"/>
      <c r="R59" s="25" t="e">
        <f>#REF!</f>
        <v>#REF!</v>
      </c>
      <c r="S59" s="25" t="e">
        <f>#REF!</f>
        <v>#REF!</v>
      </c>
      <c r="T59" s="25" t="e">
        <f>#REF!</f>
        <v>#REF!</v>
      </c>
      <c r="U59" s="26"/>
      <c r="V59" s="25"/>
      <c r="W59" s="25"/>
    </row>
    <row r="60" spans="1:23" ht="90" hidden="1" x14ac:dyDescent="0.2">
      <c r="A60" s="20"/>
      <c r="B60" s="20"/>
      <c r="C60" s="20"/>
      <c r="D60" s="21" t="s">
        <v>87</v>
      </c>
      <c r="E60" s="20"/>
      <c r="F60" s="20"/>
      <c r="G60" s="21" t="s">
        <v>117</v>
      </c>
      <c r="H60" s="20"/>
      <c r="I60" s="21" t="s">
        <v>59</v>
      </c>
      <c r="J60" s="21" t="s">
        <v>133</v>
      </c>
      <c r="K60" s="22">
        <v>923</v>
      </c>
      <c r="L60" s="23" t="e">
        <f>#REF!</f>
        <v>#REF!</v>
      </c>
      <c r="M60" s="24" t="s">
        <v>85</v>
      </c>
      <c r="N60" s="20"/>
      <c r="O60" s="20"/>
      <c r="P60" s="20"/>
      <c r="Q60" s="20"/>
      <c r="R60" s="25" t="e">
        <f>#REF!</f>
        <v>#REF!</v>
      </c>
      <c r="S60" s="25" t="e">
        <f>#REF!</f>
        <v>#REF!</v>
      </c>
      <c r="T60" s="25" t="e">
        <f>#REF!</f>
        <v>#REF!</v>
      </c>
      <c r="U60" s="26"/>
      <c r="V60" s="25"/>
      <c r="W60" s="25"/>
    </row>
    <row r="61" spans="1:23" ht="90" hidden="1" x14ac:dyDescent="0.2">
      <c r="A61" s="20"/>
      <c r="B61" s="20"/>
      <c r="C61" s="20"/>
      <c r="D61" s="21" t="s">
        <v>87</v>
      </c>
      <c r="E61" s="20"/>
      <c r="F61" s="20"/>
      <c r="G61" s="21" t="s">
        <v>117</v>
      </c>
      <c r="H61" s="20"/>
      <c r="I61" s="21" t="s">
        <v>59</v>
      </c>
      <c r="J61" s="21" t="s">
        <v>134</v>
      </c>
      <c r="K61" s="22">
        <v>923</v>
      </c>
      <c r="L61" s="23" t="e">
        <f>#REF!</f>
        <v>#REF!</v>
      </c>
      <c r="M61" s="24" t="s">
        <v>85</v>
      </c>
      <c r="N61" s="20"/>
      <c r="O61" s="20"/>
      <c r="P61" s="20"/>
      <c r="Q61" s="20"/>
      <c r="R61" s="25" t="e">
        <f>#REF!</f>
        <v>#REF!</v>
      </c>
      <c r="S61" s="25" t="e">
        <f>#REF!</f>
        <v>#REF!</v>
      </c>
      <c r="T61" s="25" t="e">
        <f>#REF!</f>
        <v>#REF!</v>
      </c>
      <c r="U61" s="26"/>
      <c r="V61" s="25"/>
      <c r="W61" s="25"/>
    </row>
    <row r="62" spans="1:23" ht="90" hidden="1" x14ac:dyDescent="0.2">
      <c r="A62" s="20"/>
      <c r="B62" s="20"/>
      <c r="C62" s="20"/>
      <c r="D62" s="21" t="s">
        <v>87</v>
      </c>
      <c r="E62" s="20"/>
      <c r="F62" s="20"/>
      <c r="G62" s="21" t="s">
        <v>117</v>
      </c>
      <c r="H62" s="20"/>
      <c r="I62" s="21" t="s">
        <v>59</v>
      </c>
      <c r="J62" s="21" t="s">
        <v>135</v>
      </c>
      <c r="K62" s="22">
        <v>923</v>
      </c>
      <c r="L62" s="23" t="e">
        <f>#REF!</f>
        <v>#REF!</v>
      </c>
      <c r="M62" s="24" t="s">
        <v>85</v>
      </c>
      <c r="N62" s="20"/>
      <c r="O62" s="20"/>
      <c r="P62" s="20"/>
      <c r="Q62" s="20"/>
      <c r="R62" s="25" t="e">
        <f>#REF!</f>
        <v>#REF!</v>
      </c>
      <c r="S62" s="25" t="e">
        <f>#REF!</f>
        <v>#REF!</v>
      </c>
      <c r="T62" s="25" t="e">
        <f>#REF!</f>
        <v>#REF!</v>
      </c>
      <c r="U62" s="26"/>
      <c r="V62" s="25"/>
      <c r="W62" s="25"/>
    </row>
    <row r="63" spans="1:23" ht="90" hidden="1" x14ac:dyDescent="0.2">
      <c r="A63" s="20"/>
      <c r="B63" s="20"/>
      <c r="C63" s="20"/>
      <c r="D63" s="21" t="s">
        <v>87</v>
      </c>
      <c r="E63" s="20"/>
      <c r="F63" s="20"/>
      <c r="G63" s="21" t="s">
        <v>117</v>
      </c>
      <c r="H63" s="20"/>
      <c r="I63" s="21" t="s">
        <v>60</v>
      </c>
      <c r="J63" s="21" t="s">
        <v>136</v>
      </c>
      <c r="K63" s="22">
        <v>923</v>
      </c>
      <c r="L63" s="23" t="e">
        <f>#REF!</f>
        <v>#REF!</v>
      </c>
      <c r="M63" s="24" t="s">
        <v>85</v>
      </c>
      <c r="N63" s="20"/>
      <c r="O63" s="20"/>
      <c r="P63" s="20"/>
      <c r="Q63" s="20"/>
      <c r="R63" s="25" t="e">
        <f>#REF!</f>
        <v>#REF!</v>
      </c>
      <c r="S63" s="25" t="e">
        <f>#REF!</f>
        <v>#REF!</v>
      </c>
      <c r="T63" s="25" t="e">
        <f>#REF!</f>
        <v>#REF!</v>
      </c>
      <c r="U63" s="26"/>
      <c r="V63" s="25"/>
      <c r="W63" s="25"/>
    </row>
    <row r="64" spans="1:23" ht="90" hidden="1" x14ac:dyDescent="0.2">
      <c r="A64" s="20"/>
      <c r="B64" s="20"/>
      <c r="C64" s="20"/>
      <c r="D64" s="21" t="s">
        <v>87</v>
      </c>
      <c r="E64" s="20"/>
      <c r="F64" s="20"/>
      <c r="G64" s="21" t="s">
        <v>117</v>
      </c>
      <c r="H64" s="20"/>
      <c r="I64" s="21" t="s">
        <v>60</v>
      </c>
      <c r="J64" s="21" t="s">
        <v>137</v>
      </c>
      <c r="K64" s="22">
        <v>923</v>
      </c>
      <c r="L64" s="23" t="e">
        <f>#REF!</f>
        <v>#REF!</v>
      </c>
      <c r="M64" s="24" t="s">
        <v>85</v>
      </c>
      <c r="N64" s="20"/>
      <c r="O64" s="20"/>
      <c r="P64" s="20"/>
      <c r="Q64" s="20"/>
      <c r="R64" s="25" t="e">
        <f>#REF!</f>
        <v>#REF!</v>
      </c>
      <c r="S64" s="25" t="e">
        <f>#REF!</f>
        <v>#REF!</v>
      </c>
      <c r="T64" s="25" t="e">
        <f>#REF!</f>
        <v>#REF!</v>
      </c>
      <c r="U64" s="26"/>
      <c r="V64" s="25"/>
      <c r="W64" s="25"/>
    </row>
    <row r="65" spans="1:23" ht="90" hidden="1" x14ac:dyDescent="0.2">
      <c r="A65" s="20"/>
      <c r="B65" s="20"/>
      <c r="C65" s="20"/>
      <c r="D65" s="21" t="s">
        <v>87</v>
      </c>
      <c r="E65" s="20"/>
      <c r="F65" s="20"/>
      <c r="G65" s="21" t="s">
        <v>117</v>
      </c>
      <c r="H65" s="20"/>
      <c r="I65" s="21" t="s">
        <v>60</v>
      </c>
      <c r="J65" s="21" t="s">
        <v>203</v>
      </c>
      <c r="K65" s="22">
        <v>923</v>
      </c>
      <c r="L65" s="23" t="e">
        <f>#REF!</f>
        <v>#REF!</v>
      </c>
      <c r="M65" s="24" t="s">
        <v>85</v>
      </c>
      <c r="N65" s="20"/>
      <c r="O65" s="20"/>
      <c r="P65" s="20"/>
      <c r="Q65" s="20"/>
      <c r="R65" s="25" t="e">
        <f>#REF!</f>
        <v>#REF!</v>
      </c>
      <c r="S65" s="25" t="e">
        <f>#REF!</f>
        <v>#REF!</v>
      </c>
      <c r="T65" s="25" t="e">
        <f>#REF!</f>
        <v>#REF!</v>
      </c>
      <c r="U65" s="26"/>
      <c r="V65" s="25"/>
      <c r="W65" s="25"/>
    </row>
    <row r="66" spans="1:23" ht="90" hidden="1" x14ac:dyDescent="0.2">
      <c r="A66" s="20"/>
      <c r="B66" s="20"/>
      <c r="C66" s="20"/>
      <c r="D66" s="21" t="s">
        <v>87</v>
      </c>
      <c r="E66" s="20"/>
      <c r="F66" s="20"/>
      <c r="G66" s="21" t="s">
        <v>117</v>
      </c>
      <c r="H66" s="20"/>
      <c r="I66" s="21" t="s">
        <v>60</v>
      </c>
      <c r="J66" s="21" t="s">
        <v>203</v>
      </c>
      <c r="K66" s="22">
        <v>923</v>
      </c>
      <c r="L66" s="23" t="e">
        <f>#REF!</f>
        <v>#REF!</v>
      </c>
      <c r="M66" s="24" t="s">
        <v>85</v>
      </c>
      <c r="N66" s="20"/>
      <c r="O66" s="20"/>
      <c r="P66" s="20"/>
      <c r="Q66" s="20"/>
      <c r="R66" s="25" t="e">
        <f>#REF!</f>
        <v>#REF!</v>
      </c>
      <c r="S66" s="25" t="e">
        <f>#REF!</f>
        <v>#REF!</v>
      </c>
      <c r="T66" s="25" t="e">
        <f>#REF!</f>
        <v>#REF!</v>
      </c>
      <c r="U66" s="26"/>
      <c r="V66" s="25"/>
      <c r="W66" s="25"/>
    </row>
    <row r="67" spans="1:23" ht="90" hidden="1" x14ac:dyDescent="0.2">
      <c r="A67" s="20"/>
      <c r="B67" s="20"/>
      <c r="C67" s="20"/>
      <c r="D67" s="21" t="s">
        <v>87</v>
      </c>
      <c r="E67" s="20"/>
      <c r="F67" s="20"/>
      <c r="G67" s="21" t="s">
        <v>117</v>
      </c>
      <c r="H67" s="20"/>
      <c r="I67" s="21" t="s">
        <v>60</v>
      </c>
      <c r="J67" s="21" t="s">
        <v>203</v>
      </c>
      <c r="K67" s="22">
        <v>923</v>
      </c>
      <c r="L67" s="23" t="e">
        <f>#REF!</f>
        <v>#REF!</v>
      </c>
      <c r="M67" s="24" t="s">
        <v>85</v>
      </c>
      <c r="N67" s="20"/>
      <c r="O67" s="20"/>
      <c r="P67" s="20"/>
      <c r="Q67" s="20"/>
      <c r="R67" s="25" t="e">
        <f>#REF!</f>
        <v>#REF!</v>
      </c>
      <c r="S67" s="25" t="e">
        <f>#REF!</f>
        <v>#REF!</v>
      </c>
      <c r="T67" s="25" t="e">
        <f>#REF!</f>
        <v>#REF!</v>
      </c>
      <c r="U67" s="26"/>
      <c r="V67" s="25"/>
      <c r="W67" s="25"/>
    </row>
    <row r="68" spans="1:23" ht="90" hidden="1" x14ac:dyDescent="0.2">
      <c r="A68" s="20"/>
      <c r="B68" s="20"/>
      <c r="C68" s="20"/>
      <c r="D68" s="21" t="s">
        <v>87</v>
      </c>
      <c r="E68" s="20"/>
      <c r="F68" s="20"/>
      <c r="G68" s="21" t="s">
        <v>117</v>
      </c>
      <c r="H68" s="20"/>
      <c r="I68" s="21" t="s">
        <v>60</v>
      </c>
      <c r="J68" s="21" t="s">
        <v>203</v>
      </c>
      <c r="K68" s="22">
        <v>923</v>
      </c>
      <c r="L68" s="23" t="e">
        <f>#REF!</f>
        <v>#REF!</v>
      </c>
      <c r="M68" s="24" t="s">
        <v>85</v>
      </c>
      <c r="N68" s="20"/>
      <c r="O68" s="20"/>
      <c r="P68" s="20"/>
      <c r="Q68" s="20"/>
      <c r="R68" s="25" t="e">
        <f>#REF!</f>
        <v>#REF!</v>
      </c>
      <c r="S68" s="25" t="e">
        <f>#REF!</f>
        <v>#REF!</v>
      </c>
      <c r="T68" s="25" t="e">
        <f>#REF!</f>
        <v>#REF!</v>
      </c>
      <c r="U68" s="26"/>
      <c r="V68" s="25"/>
      <c r="W68" s="25"/>
    </row>
    <row r="69" spans="1:23" ht="90" hidden="1" x14ac:dyDescent="0.2">
      <c r="A69" s="20"/>
      <c r="B69" s="20"/>
      <c r="C69" s="20"/>
      <c r="D69" s="21" t="s">
        <v>87</v>
      </c>
      <c r="E69" s="20"/>
      <c r="F69" s="20"/>
      <c r="G69" s="21" t="s">
        <v>117</v>
      </c>
      <c r="H69" s="20"/>
      <c r="I69" s="21" t="s">
        <v>60</v>
      </c>
      <c r="J69" s="21" t="s">
        <v>203</v>
      </c>
      <c r="K69" s="22">
        <v>923</v>
      </c>
      <c r="L69" s="23" t="e">
        <f>#REF!</f>
        <v>#REF!</v>
      </c>
      <c r="M69" s="24" t="s">
        <v>85</v>
      </c>
      <c r="N69" s="20"/>
      <c r="O69" s="20"/>
      <c r="P69" s="20"/>
      <c r="Q69" s="20"/>
      <c r="R69" s="25" t="e">
        <f>#REF!</f>
        <v>#REF!</v>
      </c>
      <c r="S69" s="25" t="e">
        <f>#REF!</f>
        <v>#REF!</v>
      </c>
      <c r="T69" s="25" t="e">
        <f>#REF!</f>
        <v>#REF!</v>
      </c>
      <c r="U69" s="26"/>
      <c r="V69" s="25"/>
      <c r="W69" s="25"/>
    </row>
    <row r="70" spans="1:23" ht="90" hidden="1" x14ac:dyDescent="0.2">
      <c r="A70" s="20"/>
      <c r="B70" s="20"/>
      <c r="C70" s="20"/>
      <c r="D70" s="21" t="s">
        <v>87</v>
      </c>
      <c r="E70" s="20"/>
      <c r="F70" s="20"/>
      <c r="G70" s="21" t="s">
        <v>117</v>
      </c>
      <c r="H70" s="20"/>
      <c r="I70" s="21" t="s">
        <v>60</v>
      </c>
      <c r="J70" s="21" t="s">
        <v>138</v>
      </c>
      <c r="K70" s="22">
        <v>923</v>
      </c>
      <c r="L70" s="23" t="e">
        <f>#REF!</f>
        <v>#REF!</v>
      </c>
      <c r="M70" s="24" t="s">
        <v>85</v>
      </c>
      <c r="N70" s="20"/>
      <c r="O70" s="20"/>
      <c r="P70" s="20"/>
      <c r="Q70" s="20"/>
      <c r="R70" s="25" t="e">
        <f>#REF!</f>
        <v>#REF!</v>
      </c>
      <c r="S70" s="25" t="e">
        <f>#REF!</f>
        <v>#REF!</v>
      </c>
      <c r="T70" s="25" t="e">
        <f>#REF!</f>
        <v>#REF!</v>
      </c>
      <c r="U70" s="26"/>
      <c r="V70" s="25"/>
      <c r="W70" s="25"/>
    </row>
    <row r="71" spans="1:23" ht="90" hidden="1" x14ac:dyDescent="0.2">
      <c r="A71" s="20"/>
      <c r="B71" s="20"/>
      <c r="C71" s="20"/>
      <c r="D71" s="21" t="s">
        <v>87</v>
      </c>
      <c r="E71" s="20"/>
      <c r="F71" s="20"/>
      <c r="G71" s="21" t="s">
        <v>117</v>
      </c>
      <c r="H71" s="20"/>
      <c r="I71" s="21" t="s">
        <v>60</v>
      </c>
      <c r="J71" s="21" t="s">
        <v>139</v>
      </c>
      <c r="K71" s="22">
        <v>923</v>
      </c>
      <c r="L71" s="23" t="e">
        <f>#REF!</f>
        <v>#REF!</v>
      </c>
      <c r="M71" s="24" t="s">
        <v>85</v>
      </c>
      <c r="N71" s="20"/>
      <c r="O71" s="20"/>
      <c r="P71" s="20"/>
      <c r="Q71" s="20"/>
      <c r="R71" s="25" t="e">
        <f>#REF!</f>
        <v>#REF!</v>
      </c>
      <c r="S71" s="25" t="e">
        <f>#REF!</f>
        <v>#REF!</v>
      </c>
      <c r="T71" s="25" t="e">
        <f>#REF!</f>
        <v>#REF!</v>
      </c>
      <c r="U71" s="26"/>
      <c r="V71" s="25"/>
      <c r="W71" s="25"/>
    </row>
    <row r="72" spans="1:23" ht="90" hidden="1" x14ac:dyDescent="0.2">
      <c r="A72" s="20"/>
      <c r="B72" s="20"/>
      <c r="C72" s="20"/>
      <c r="D72" s="21" t="s">
        <v>87</v>
      </c>
      <c r="E72" s="20"/>
      <c r="F72" s="20"/>
      <c r="G72" s="21" t="s">
        <v>117</v>
      </c>
      <c r="H72" s="20"/>
      <c r="I72" s="21" t="s">
        <v>60</v>
      </c>
      <c r="J72" s="21" t="s">
        <v>140</v>
      </c>
      <c r="K72" s="22">
        <v>923</v>
      </c>
      <c r="L72" s="23" t="e">
        <f>#REF!</f>
        <v>#REF!</v>
      </c>
      <c r="M72" s="24" t="s">
        <v>85</v>
      </c>
      <c r="N72" s="20"/>
      <c r="O72" s="20"/>
      <c r="P72" s="20"/>
      <c r="Q72" s="20"/>
      <c r="R72" s="25" t="e">
        <f>#REF!</f>
        <v>#REF!</v>
      </c>
      <c r="S72" s="25" t="e">
        <f>#REF!</f>
        <v>#REF!</v>
      </c>
      <c r="T72" s="25" t="e">
        <f>#REF!</f>
        <v>#REF!</v>
      </c>
      <c r="U72" s="26"/>
      <c r="V72" s="25"/>
      <c r="W72" s="25"/>
    </row>
    <row r="73" spans="1:23" ht="90" hidden="1" x14ac:dyDescent="0.2">
      <c r="A73" s="20"/>
      <c r="B73" s="20"/>
      <c r="C73" s="20"/>
      <c r="D73" s="21" t="s">
        <v>87</v>
      </c>
      <c r="E73" s="20"/>
      <c r="F73" s="20"/>
      <c r="G73" s="21" t="s">
        <v>117</v>
      </c>
      <c r="H73" s="20"/>
      <c r="I73" s="21" t="s">
        <v>60</v>
      </c>
      <c r="J73" s="21" t="s">
        <v>141</v>
      </c>
      <c r="K73" s="22">
        <v>923</v>
      </c>
      <c r="L73" s="23" t="e">
        <f>#REF!</f>
        <v>#REF!</v>
      </c>
      <c r="M73" s="24" t="s">
        <v>85</v>
      </c>
      <c r="N73" s="20"/>
      <c r="O73" s="20"/>
      <c r="P73" s="20"/>
      <c r="Q73" s="20"/>
      <c r="R73" s="25" t="e">
        <f>#REF!</f>
        <v>#REF!</v>
      </c>
      <c r="S73" s="25" t="e">
        <f>#REF!</f>
        <v>#REF!</v>
      </c>
      <c r="T73" s="25" t="e">
        <f>#REF!</f>
        <v>#REF!</v>
      </c>
      <c r="U73" s="26"/>
      <c r="V73" s="25"/>
      <c r="W73" s="25"/>
    </row>
    <row r="74" spans="1:23" ht="90" hidden="1" x14ac:dyDescent="0.2">
      <c r="A74" s="20"/>
      <c r="B74" s="20"/>
      <c r="C74" s="20"/>
      <c r="D74" s="21" t="s">
        <v>87</v>
      </c>
      <c r="E74" s="20"/>
      <c r="F74" s="20"/>
      <c r="G74" s="21" t="s">
        <v>117</v>
      </c>
      <c r="H74" s="20"/>
      <c r="I74" s="21" t="s">
        <v>57</v>
      </c>
      <c r="J74" s="21" t="s">
        <v>142</v>
      </c>
      <c r="K74" s="22">
        <v>923</v>
      </c>
      <c r="L74" s="23" t="e">
        <f>#REF!</f>
        <v>#REF!</v>
      </c>
      <c r="M74" s="24" t="s">
        <v>85</v>
      </c>
      <c r="N74" s="20"/>
      <c r="O74" s="20"/>
      <c r="P74" s="20"/>
      <c r="Q74" s="20"/>
      <c r="R74" s="25" t="e">
        <f>#REF!</f>
        <v>#REF!</v>
      </c>
      <c r="S74" s="25" t="e">
        <f>#REF!</f>
        <v>#REF!</v>
      </c>
      <c r="T74" s="25" t="e">
        <f>#REF!</f>
        <v>#REF!</v>
      </c>
      <c r="U74" s="26"/>
      <c r="V74" s="25"/>
      <c r="W74" s="25"/>
    </row>
    <row r="75" spans="1:23" ht="101.25" hidden="1" x14ac:dyDescent="0.2">
      <c r="A75" s="20"/>
      <c r="B75" s="20"/>
      <c r="C75" s="20"/>
      <c r="D75" s="21" t="s">
        <v>87</v>
      </c>
      <c r="E75" s="20"/>
      <c r="F75" s="20"/>
      <c r="G75" s="21" t="s">
        <v>117</v>
      </c>
      <c r="H75" s="20"/>
      <c r="I75" s="21" t="s">
        <v>143</v>
      </c>
      <c r="J75" s="21" t="s">
        <v>144</v>
      </c>
      <c r="K75" s="22">
        <v>923</v>
      </c>
      <c r="L75" s="23" t="s">
        <v>91</v>
      </c>
      <c r="M75" s="24" t="s">
        <v>86</v>
      </c>
      <c r="N75" s="20"/>
      <c r="O75" s="20"/>
      <c r="P75" s="20"/>
      <c r="Q75" s="20"/>
      <c r="R75" s="25" t="e">
        <f>#REF!</f>
        <v>#REF!</v>
      </c>
      <c r="S75" s="25" t="e">
        <f>#REF!</f>
        <v>#REF!</v>
      </c>
      <c r="T75" s="25" t="e">
        <f>#REF!</f>
        <v>#REF!</v>
      </c>
      <c r="U75" s="26"/>
      <c r="V75" s="25"/>
      <c r="W75" s="25"/>
    </row>
    <row r="76" spans="1:23" ht="123.75" hidden="1" x14ac:dyDescent="0.2">
      <c r="A76" s="20"/>
      <c r="B76" s="20"/>
      <c r="C76" s="20"/>
      <c r="D76" s="21" t="s">
        <v>87</v>
      </c>
      <c r="E76" s="20"/>
      <c r="F76" s="20"/>
      <c r="G76" s="21" t="s">
        <v>117</v>
      </c>
      <c r="H76" s="20"/>
      <c r="I76" s="21" t="s">
        <v>55</v>
      </c>
      <c r="J76" s="21" t="s">
        <v>145</v>
      </c>
      <c r="K76" s="22">
        <v>923</v>
      </c>
      <c r="L76" s="23" t="s">
        <v>91</v>
      </c>
      <c r="M76" s="24" t="s">
        <v>86</v>
      </c>
      <c r="N76" s="20"/>
      <c r="O76" s="20"/>
      <c r="P76" s="20"/>
      <c r="Q76" s="20"/>
      <c r="R76" s="25" t="e">
        <f>#REF!</f>
        <v>#REF!</v>
      </c>
      <c r="S76" s="25" t="e">
        <f>#REF!</f>
        <v>#REF!</v>
      </c>
      <c r="T76" s="25" t="e">
        <f>#REF!</f>
        <v>#REF!</v>
      </c>
      <c r="U76" s="26"/>
      <c r="V76" s="25"/>
      <c r="W76" s="25"/>
    </row>
    <row r="77" spans="1:23" ht="87" hidden="1" customHeight="1" x14ac:dyDescent="0.2">
      <c r="A77" s="20"/>
      <c r="B77" s="20"/>
      <c r="C77" s="20"/>
      <c r="D77" s="21" t="s">
        <v>87</v>
      </c>
      <c r="E77" s="20"/>
      <c r="F77" s="20"/>
      <c r="G77" s="21" t="s">
        <v>117</v>
      </c>
      <c r="H77" s="20"/>
      <c r="I77" s="21" t="s">
        <v>56</v>
      </c>
      <c r="J77" s="21" t="s">
        <v>146</v>
      </c>
      <c r="K77" s="22">
        <v>923</v>
      </c>
      <c r="L77" s="23" t="s">
        <v>91</v>
      </c>
      <c r="M77" s="24" t="s">
        <v>86</v>
      </c>
      <c r="N77" s="20"/>
      <c r="O77" s="20"/>
      <c r="P77" s="20"/>
      <c r="Q77" s="20"/>
      <c r="R77" s="25" t="e">
        <f>#REF!</f>
        <v>#REF!</v>
      </c>
      <c r="S77" s="25" t="e">
        <f>#REF!</f>
        <v>#REF!</v>
      </c>
      <c r="T77" s="25" t="e">
        <f>#REF!</f>
        <v>#REF!</v>
      </c>
      <c r="U77" s="26"/>
      <c r="V77" s="25"/>
      <c r="W77" s="25"/>
    </row>
    <row r="78" spans="1:23" ht="87" hidden="1" customHeight="1" x14ac:dyDescent="0.2">
      <c r="A78" s="20"/>
      <c r="B78" s="20"/>
      <c r="C78" s="20"/>
      <c r="D78" s="21" t="s">
        <v>87</v>
      </c>
      <c r="E78" s="20"/>
      <c r="F78" s="20"/>
      <c r="G78" s="21" t="s">
        <v>117</v>
      </c>
      <c r="H78" s="20"/>
      <c r="I78" s="21" t="s">
        <v>56</v>
      </c>
      <c r="J78" s="21" t="s">
        <v>146</v>
      </c>
      <c r="K78" s="22">
        <v>923</v>
      </c>
      <c r="L78" s="23" t="s">
        <v>100</v>
      </c>
      <c r="M78" s="24" t="s">
        <v>86</v>
      </c>
      <c r="N78" s="20"/>
      <c r="O78" s="20"/>
      <c r="P78" s="20"/>
      <c r="Q78" s="20"/>
      <c r="R78" s="25" t="e">
        <f>#REF!</f>
        <v>#REF!</v>
      </c>
      <c r="S78" s="25" t="e">
        <f>#REF!</f>
        <v>#REF!</v>
      </c>
      <c r="T78" s="25" t="e">
        <f>#REF!</f>
        <v>#REF!</v>
      </c>
      <c r="U78" s="26"/>
      <c r="V78" s="25"/>
      <c r="W78" s="25"/>
    </row>
    <row r="79" spans="1:23" ht="87" hidden="1" customHeight="1" x14ac:dyDescent="0.2">
      <c r="A79" s="20"/>
      <c r="B79" s="20"/>
      <c r="C79" s="20"/>
      <c r="D79" s="21" t="s">
        <v>87</v>
      </c>
      <c r="E79" s="20"/>
      <c r="F79" s="20"/>
      <c r="G79" s="21" t="s">
        <v>170</v>
      </c>
      <c r="H79" s="20"/>
      <c r="I79" s="21" t="s">
        <v>171</v>
      </c>
      <c r="J79" s="21" t="s">
        <v>172</v>
      </c>
      <c r="K79" s="22">
        <v>923</v>
      </c>
      <c r="L79" s="23" t="e">
        <f>#REF!</f>
        <v>#REF!</v>
      </c>
      <c r="M79" s="24" t="s">
        <v>85</v>
      </c>
      <c r="N79" s="20"/>
      <c r="O79" s="20"/>
      <c r="P79" s="20"/>
      <c r="Q79" s="20"/>
      <c r="R79" s="25" t="e">
        <f>#REF!</f>
        <v>#REF!</v>
      </c>
      <c r="S79" s="25" t="e">
        <f>#REF!</f>
        <v>#REF!</v>
      </c>
      <c r="T79" s="25" t="e">
        <f>#REF!</f>
        <v>#REF!</v>
      </c>
      <c r="U79" s="26"/>
      <c r="V79" s="25"/>
      <c r="W79" s="25"/>
    </row>
    <row r="80" spans="1:23" ht="87" hidden="1" customHeight="1" x14ac:dyDescent="0.2">
      <c r="A80" s="20"/>
      <c r="B80" s="20"/>
      <c r="C80" s="20"/>
      <c r="D80" s="21" t="s">
        <v>87</v>
      </c>
      <c r="E80" s="20"/>
      <c r="F80" s="20"/>
      <c r="G80" s="21" t="s">
        <v>170</v>
      </c>
      <c r="H80" s="20"/>
      <c r="I80" s="21" t="s">
        <v>171</v>
      </c>
      <c r="J80" s="21" t="s">
        <v>172</v>
      </c>
      <c r="K80" s="22">
        <v>923</v>
      </c>
      <c r="L80" s="23" t="e">
        <f>#REF!</f>
        <v>#REF!</v>
      </c>
      <c r="M80" s="24" t="s">
        <v>85</v>
      </c>
      <c r="N80" s="20"/>
      <c r="O80" s="20"/>
      <c r="P80" s="20"/>
      <c r="Q80" s="20"/>
      <c r="R80" s="25" t="e">
        <f>#REF!</f>
        <v>#REF!</v>
      </c>
      <c r="S80" s="25" t="e">
        <f>#REF!</f>
        <v>#REF!</v>
      </c>
      <c r="T80" s="25" t="e">
        <f>#REF!</f>
        <v>#REF!</v>
      </c>
      <c r="U80" s="26"/>
      <c r="V80" s="25"/>
      <c r="W80" s="25"/>
    </row>
    <row r="81" spans="1:23" ht="87" hidden="1" customHeight="1" x14ac:dyDescent="0.2">
      <c r="A81" s="20"/>
      <c r="B81" s="20"/>
      <c r="C81" s="20"/>
      <c r="D81" s="21" t="s">
        <v>87</v>
      </c>
      <c r="E81" s="20"/>
      <c r="F81" s="20"/>
      <c r="G81" s="21" t="s">
        <v>170</v>
      </c>
      <c r="H81" s="20"/>
      <c r="I81" s="21" t="s">
        <v>171</v>
      </c>
      <c r="J81" s="21" t="s">
        <v>172</v>
      </c>
      <c r="K81" s="22">
        <v>923</v>
      </c>
      <c r="L81" s="23" t="e">
        <f>#REF!</f>
        <v>#REF!</v>
      </c>
      <c r="M81" s="24" t="s">
        <v>85</v>
      </c>
      <c r="N81" s="20"/>
      <c r="O81" s="20"/>
      <c r="P81" s="20"/>
      <c r="Q81" s="20"/>
      <c r="R81" s="25" t="e">
        <f>#REF!</f>
        <v>#REF!</v>
      </c>
      <c r="S81" s="25" t="e">
        <f>#REF!</f>
        <v>#REF!</v>
      </c>
      <c r="T81" s="25" t="e">
        <f>#REF!</f>
        <v>#REF!</v>
      </c>
      <c r="U81" s="26"/>
      <c r="V81" s="25"/>
      <c r="W81" s="25"/>
    </row>
    <row r="82" spans="1:23" ht="87" hidden="1" customHeight="1" x14ac:dyDescent="0.2">
      <c r="A82" s="20"/>
      <c r="B82" s="20"/>
      <c r="C82" s="20"/>
      <c r="D82" s="21" t="s">
        <v>87</v>
      </c>
      <c r="E82" s="20"/>
      <c r="F82" s="20"/>
      <c r="G82" s="21" t="s">
        <v>170</v>
      </c>
      <c r="H82" s="20"/>
      <c r="I82" s="21" t="s">
        <v>171</v>
      </c>
      <c r="J82" s="21" t="s">
        <v>172</v>
      </c>
      <c r="K82" s="22">
        <v>923</v>
      </c>
      <c r="L82" s="23" t="e">
        <f>#REF!</f>
        <v>#REF!</v>
      </c>
      <c r="M82" s="24" t="s">
        <v>85</v>
      </c>
      <c r="N82" s="20"/>
      <c r="O82" s="20"/>
      <c r="P82" s="20"/>
      <c r="Q82" s="20"/>
      <c r="R82" s="25" t="e">
        <f>#REF!</f>
        <v>#REF!</v>
      </c>
      <c r="S82" s="25" t="e">
        <f>#REF!</f>
        <v>#REF!</v>
      </c>
      <c r="T82" s="25" t="e">
        <f>#REF!</f>
        <v>#REF!</v>
      </c>
      <c r="U82" s="26"/>
      <c r="V82" s="25"/>
      <c r="W82" s="25"/>
    </row>
    <row r="83" spans="1:23" ht="87" hidden="1" customHeight="1" x14ac:dyDescent="0.2">
      <c r="A83" s="20"/>
      <c r="B83" s="20"/>
      <c r="C83" s="20"/>
      <c r="D83" s="21" t="s">
        <v>87</v>
      </c>
      <c r="E83" s="20"/>
      <c r="F83" s="20"/>
      <c r="G83" s="21" t="s">
        <v>170</v>
      </c>
      <c r="H83" s="20"/>
      <c r="I83" s="21" t="s">
        <v>171</v>
      </c>
      <c r="J83" s="21" t="s">
        <v>172</v>
      </c>
      <c r="K83" s="22">
        <v>923</v>
      </c>
      <c r="L83" s="23" t="e">
        <f>#REF!</f>
        <v>#REF!</v>
      </c>
      <c r="M83" s="24" t="s">
        <v>85</v>
      </c>
      <c r="N83" s="20"/>
      <c r="O83" s="20"/>
      <c r="P83" s="20"/>
      <c r="Q83" s="20"/>
      <c r="R83" s="25" t="e">
        <f>#REF!</f>
        <v>#REF!</v>
      </c>
      <c r="S83" s="25" t="e">
        <f>#REF!</f>
        <v>#REF!</v>
      </c>
      <c r="T83" s="25" t="e">
        <f>#REF!</f>
        <v>#REF!</v>
      </c>
      <c r="U83" s="26"/>
      <c r="V83" s="25"/>
      <c r="W83" s="25"/>
    </row>
    <row r="84" spans="1:23" ht="87" hidden="1" customHeight="1" x14ac:dyDescent="0.2">
      <c r="A84" s="20"/>
      <c r="B84" s="20"/>
      <c r="C84" s="20"/>
      <c r="D84" s="21" t="s">
        <v>87</v>
      </c>
      <c r="E84" s="20"/>
      <c r="F84" s="20"/>
      <c r="G84" s="21" t="s">
        <v>170</v>
      </c>
      <c r="H84" s="20"/>
      <c r="I84" s="21" t="s">
        <v>171</v>
      </c>
      <c r="J84" s="21" t="s">
        <v>173</v>
      </c>
      <c r="K84" s="22">
        <v>923</v>
      </c>
      <c r="L84" s="23" t="e">
        <f>#REF!</f>
        <v>#REF!</v>
      </c>
      <c r="M84" s="24" t="s">
        <v>85</v>
      </c>
      <c r="N84" s="20"/>
      <c r="O84" s="20"/>
      <c r="P84" s="20"/>
      <c r="Q84" s="20"/>
      <c r="R84" s="25" t="e">
        <f>#REF!</f>
        <v>#REF!</v>
      </c>
      <c r="S84" s="25" t="e">
        <f>#REF!</f>
        <v>#REF!</v>
      </c>
      <c r="T84" s="25" t="e">
        <f>#REF!</f>
        <v>#REF!</v>
      </c>
      <c r="U84" s="26"/>
      <c r="V84" s="25"/>
      <c r="W84" s="25"/>
    </row>
    <row r="85" spans="1:23" ht="87" hidden="1" customHeight="1" x14ac:dyDescent="0.2">
      <c r="A85" s="20"/>
      <c r="B85" s="20"/>
      <c r="C85" s="20"/>
      <c r="D85" s="21" t="s">
        <v>87</v>
      </c>
      <c r="E85" s="20"/>
      <c r="F85" s="20"/>
      <c r="G85" s="21" t="s">
        <v>170</v>
      </c>
      <c r="H85" s="20"/>
      <c r="I85" s="21" t="s">
        <v>171</v>
      </c>
      <c r="J85" s="21" t="s">
        <v>173</v>
      </c>
      <c r="K85" s="22">
        <v>923</v>
      </c>
      <c r="L85" s="23" t="e">
        <f>L84</f>
        <v>#REF!</v>
      </c>
      <c r="M85" s="24" t="s">
        <v>86</v>
      </c>
      <c r="N85" s="20"/>
      <c r="O85" s="20"/>
      <c r="P85" s="20"/>
      <c r="Q85" s="20"/>
      <c r="R85" s="25" t="e">
        <f>#REF!</f>
        <v>#REF!</v>
      </c>
      <c r="S85" s="25" t="e">
        <f>#REF!</f>
        <v>#REF!</v>
      </c>
      <c r="T85" s="25" t="e">
        <f>#REF!</f>
        <v>#REF!</v>
      </c>
      <c r="U85" s="26"/>
      <c r="V85" s="25"/>
      <c r="W85" s="25"/>
    </row>
    <row r="86" spans="1:23" ht="87" hidden="1" customHeight="1" x14ac:dyDescent="0.2">
      <c r="A86" s="20"/>
      <c r="B86" s="20"/>
      <c r="C86" s="20"/>
      <c r="D86" s="21" t="s">
        <v>87</v>
      </c>
      <c r="E86" s="20"/>
      <c r="F86" s="20"/>
      <c r="G86" s="21" t="s">
        <v>170</v>
      </c>
      <c r="H86" s="20"/>
      <c r="I86" s="21" t="s">
        <v>171</v>
      </c>
      <c r="J86" s="21" t="s">
        <v>174</v>
      </c>
      <c r="K86" s="22">
        <v>923</v>
      </c>
      <c r="L86" s="23" t="e">
        <f>#REF!</f>
        <v>#REF!</v>
      </c>
      <c r="M86" s="24" t="s">
        <v>85</v>
      </c>
      <c r="N86" s="20"/>
      <c r="O86" s="20"/>
      <c r="P86" s="20"/>
      <c r="Q86" s="20"/>
      <c r="R86" s="25" t="e">
        <f>#REF!</f>
        <v>#REF!</v>
      </c>
      <c r="S86" s="25" t="e">
        <f>#REF!</f>
        <v>#REF!</v>
      </c>
      <c r="T86" s="25" t="e">
        <f>#REF!</f>
        <v>#REF!</v>
      </c>
      <c r="U86" s="26"/>
      <c r="V86" s="25"/>
      <c r="W86" s="25"/>
    </row>
    <row r="87" spans="1:23" ht="87" hidden="1" customHeight="1" x14ac:dyDescent="0.2">
      <c r="A87" s="20"/>
      <c r="B87" s="20"/>
      <c r="C87" s="20"/>
      <c r="D87" s="21" t="s">
        <v>87</v>
      </c>
      <c r="E87" s="20"/>
      <c r="F87" s="20"/>
      <c r="G87" s="21" t="s">
        <v>170</v>
      </c>
      <c r="H87" s="20"/>
      <c r="I87" s="21" t="s">
        <v>171</v>
      </c>
      <c r="J87" s="21" t="s">
        <v>174</v>
      </c>
      <c r="K87" s="22">
        <v>923</v>
      </c>
      <c r="L87" s="23" t="e">
        <f>L86</f>
        <v>#REF!</v>
      </c>
      <c r="M87" s="24" t="s">
        <v>86</v>
      </c>
      <c r="N87" s="20"/>
      <c r="O87" s="20"/>
      <c r="P87" s="20"/>
      <c r="Q87" s="20"/>
      <c r="R87" s="25" t="e">
        <f>#REF!</f>
        <v>#REF!</v>
      </c>
      <c r="S87" s="25" t="e">
        <f>#REF!</f>
        <v>#REF!</v>
      </c>
      <c r="T87" s="25" t="e">
        <f>#REF!</f>
        <v>#REF!</v>
      </c>
      <c r="U87" s="26"/>
      <c r="V87" s="25"/>
      <c r="W87" s="25"/>
    </row>
    <row r="88" spans="1:23" ht="123.6" hidden="1" customHeight="1" x14ac:dyDescent="0.2">
      <c r="A88" s="20"/>
      <c r="B88" s="20"/>
      <c r="C88" s="20"/>
      <c r="D88" s="21" t="s">
        <v>87</v>
      </c>
      <c r="E88" s="20"/>
      <c r="F88" s="20"/>
      <c r="G88" s="21" t="s">
        <v>170</v>
      </c>
      <c r="H88" s="20"/>
      <c r="I88" s="21" t="s">
        <v>171</v>
      </c>
      <c r="J88" s="21" t="s">
        <v>175</v>
      </c>
      <c r="K88" s="22">
        <v>923</v>
      </c>
      <c r="L88" s="23" t="e">
        <f>#REF!</f>
        <v>#REF!</v>
      </c>
      <c r="M88" s="24" t="s">
        <v>85</v>
      </c>
      <c r="N88" s="20"/>
      <c r="O88" s="20"/>
      <c r="P88" s="20"/>
      <c r="Q88" s="20"/>
      <c r="R88" s="25" t="e">
        <f>#REF!</f>
        <v>#REF!</v>
      </c>
      <c r="S88" s="25" t="e">
        <f>#REF!</f>
        <v>#REF!</v>
      </c>
      <c r="T88" s="25" t="e">
        <f>#REF!</f>
        <v>#REF!</v>
      </c>
      <c r="U88" s="26"/>
      <c r="V88" s="25"/>
      <c r="W88" s="25"/>
    </row>
    <row r="89" spans="1:23" ht="123.6" hidden="1" customHeight="1" x14ac:dyDescent="0.2">
      <c r="A89" s="20"/>
      <c r="B89" s="20"/>
      <c r="C89" s="20"/>
      <c r="D89" s="21" t="s">
        <v>87</v>
      </c>
      <c r="E89" s="20"/>
      <c r="F89" s="20"/>
      <c r="G89" s="21" t="s">
        <v>170</v>
      </c>
      <c r="H89" s="20"/>
      <c r="I89" s="21" t="s">
        <v>171</v>
      </c>
      <c r="J89" s="21" t="s">
        <v>175</v>
      </c>
      <c r="K89" s="22">
        <v>923</v>
      </c>
      <c r="L89" s="23" t="e">
        <f>L88</f>
        <v>#REF!</v>
      </c>
      <c r="M89" s="24" t="s">
        <v>86</v>
      </c>
      <c r="N89" s="20"/>
      <c r="O89" s="20"/>
      <c r="P89" s="20"/>
      <c r="Q89" s="20"/>
      <c r="R89" s="25" t="e">
        <f>#REF!</f>
        <v>#REF!</v>
      </c>
      <c r="S89" s="25" t="e">
        <f>#REF!</f>
        <v>#REF!</v>
      </c>
      <c r="T89" s="25" t="e">
        <f>#REF!</f>
        <v>#REF!</v>
      </c>
      <c r="U89" s="26"/>
      <c r="V89" s="25"/>
      <c r="W89" s="25"/>
    </row>
    <row r="90" spans="1:23" ht="123.6" hidden="1" customHeight="1" x14ac:dyDescent="0.2">
      <c r="A90" s="20"/>
      <c r="B90" s="20"/>
      <c r="C90" s="20"/>
      <c r="D90" s="21" t="s">
        <v>87</v>
      </c>
      <c r="E90" s="20"/>
      <c r="F90" s="20"/>
      <c r="G90" s="21" t="s">
        <v>170</v>
      </c>
      <c r="H90" s="20"/>
      <c r="I90" s="21" t="s">
        <v>171</v>
      </c>
      <c r="J90" s="21" t="s">
        <v>176</v>
      </c>
      <c r="K90" s="22">
        <v>923</v>
      </c>
      <c r="L90" s="23" t="e">
        <f>#REF!</f>
        <v>#REF!</v>
      </c>
      <c r="M90" s="24" t="s">
        <v>85</v>
      </c>
      <c r="N90" s="20"/>
      <c r="O90" s="20"/>
      <c r="P90" s="20"/>
      <c r="Q90" s="20"/>
      <c r="R90" s="25" t="e">
        <f>#REF!</f>
        <v>#REF!</v>
      </c>
      <c r="S90" s="25" t="e">
        <f>#REF!</f>
        <v>#REF!</v>
      </c>
      <c r="T90" s="25" t="e">
        <f>#REF!</f>
        <v>#REF!</v>
      </c>
      <c r="U90" s="26"/>
      <c r="V90" s="25"/>
      <c r="W90" s="25"/>
    </row>
    <row r="91" spans="1:23" ht="123.6" hidden="1" customHeight="1" x14ac:dyDescent="0.2">
      <c r="A91" s="20"/>
      <c r="B91" s="20"/>
      <c r="C91" s="20"/>
      <c r="D91" s="21" t="s">
        <v>87</v>
      </c>
      <c r="E91" s="20"/>
      <c r="F91" s="20"/>
      <c r="G91" s="21" t="s">
        <v>170</v>
      </c>
      <c r="H91" s="20"/>
      <c r="I91" s="21" t="s">
        <v>171</v>
      </c>
      <c r="J91" s="21" t="s">
        <v>177</v>
      </c>
      <c r="K91" s="22">
        <v>923</v>
      </c>
      <c r="L91" s="23" t="e">
        <f>#REF!</f>
        <v>#REF!</v>
      </c>
      <c r="M91" s="24" t="s">
        <v>85</v>
      </c>
      <c r="N91" s="20"/>
      <c r="O91" s="20"/>
      <c r="P91" s="20"/>
      <c r="Q91" s="20"/>
      <c r="R91" s="25" t="e">
        <f>#REF!</f>
        <v>#REF!</v>
      </c>
      <c r="S91" s="25" t="e">
        <f>#REF!</f>
        <v>#REF!</v>
      </c>
      <c r="T91" s="25" t="e">
        <f>#REF!</f>
        <v>#REF!</v>
      </c>
      <c r="U91" s="26"/>
      <c r="V91" s="25"/>
      <c r="W91" s="25"/>
    </row>
    <row r="92" spans="1:23" ht="123.6" hidden="1" customHeight="1" x14ac:dyDescent="0.2">
      <c r="A92" s="20"/>
      <c r="B92" s="20"/>
      <c r="C92" s="20"/>
      <c r="D92" s="21" t="s">
        <v>87</v>
      </c>
      <c r="E92" s="20"/>
      <c r="F92" s="20"/>
      <c r="G92" s="21" t="s">
        <v>170</v>
      </c>
      <c r="H92" s="20"/>
      <c r="I92" s="21" t="s">
        <v>171</v>
      </c>
      <c r="J92" s="21" t="s">
        <v>178</v>
      </c>
      <c r="K92" s="22">
        <v>923</v>
      </c>
      <c r="L92" s="23" t="e">
        <f>#REF!</f>
        <v>#REF!</v>
      </c>
      <c r="M92" s="24" t="s">
        <v>85</v>
      </c>
      <c r="N92" s="20"/>
      <c r="O92" s="20"/>
      <c r="P92" s="20"/>
      <c r="Q92" s="20"/>
      <c r="R92" s="25" t="e">
        <f>#REF!</f>
        <v>#REF!</v>
      </c>
      <c r="S92" s="25" t="e">
        <f>#REF!</f>
        <v>#REF!</v>
      </c>
      <c r="T92" s="25" t="e">
        <f>#REF!</f>
        <v>#REF!</v>
      </c>
      <c r="U92" s="26"/>
      <c r="V92" s="25"/>
      <c r="W92" s="25"/>
    </row>
    <row r="93" spans="1:23" ht="123.6" hidden="1" customHeight="1" x14ac:dyDescent="0.2">
      <c r="A93" s="20"/>
      <c r="B93" s="20"/>
      <c r="C93" s="20"/>
      <c r="D93" s="21" t="s">
        <v>87</v>
      </c>
      <c r="E93" s="20"/>
      <c r="F93" s="20"/>
      <c r="G93" s="21" t="s">
        <v>170</v>
      </c>
      <c r="H93" s="20"/>
      <c r="I93" s="21" t="s">
        <v>171</v>
      </c>
      <c r="J93" s="21" t="s">
        <v>179</v>
      </c>
      <c r="K93" s="22">
        <v>923</v>
      </c>
      <c r="L93" s="23" t="e">
        <f>#REF!</f>
        <v>#REF!</v>
      </c>
      <c r="M93" s="24" t="s">
        <v>85</v>
      </c>
      <c r="N93" s="20"/>
      <c r="O93" s="20"/>
      <c r="P93" s="20"/>
      <c r="Q93" s="20"/>
      <c r="R93" s="25" t="e">
        <f>#REF!</f>
        <v>#REF!</v>
      </c>
      <c r="S93" s="25" t="e">
        <f>#REF!</f>
        <v>#REF!</v>
      </c>
      <c r="T93" s="25" t="e">
        <f>#REF!</f>
        <v>#REF!</v>
      </c>
      <c r="U93" s="26"/>
      <c r="V93" s="25"/>
      <c r="W93" s="25"/>
    </row>
    <row r="94" spans="1:23" ht="123.6" hidden="1" customHeight="1" x14ac:dyDescent="0.2">
      <c r="A94" s="20"/>
      <c r="B94" s="20"/>
      <c r="C94" s="20"/>
      <c r="D94" s="21" t="s">
        <v>87</v>
      </c>
      <c r="E94" s="20"/>
      <c r="F94" s="20"/>
      <c r="G94" s="21" t="s">
        <v>170</v>
      </c>
      <c r="H94" s="20"/>
      <c r="I94" s="38" t="s">
        <v>180</v>
      </c>
      <c r="J94" s="38" t="s">
        <v>181</v>
      </c>
      <c r="K94" s="39">
        <v>923</v>
      </c>
      <c r="L94" s="40" t="e">
        <f>#REF!</f>
        <v>#REF!</v>
      </c>
      <c r="M94" s="41" t="s">
        <v>85</v>
      </c>
      <c r="N94" s="37"/>
      <c r="O94" s="37"/>
      <c r="P94" s="37"/>
      <c r="Q94" s="37"/>
      <c r="R94" s="42" t="e">
        <f>#REF!</f>
        <v>#REF!</v>
      </c>
      <c r="S94" s="42" t="e">
        <f>#REF!</f>
        <v>#REF!</v>
      </c>
      <c r="T94" s="42" t="e">
        <f>#REF!</f>
        <v>#REF!</v>
      </c>
      <c r="U94" s="43"/>
      <c r="V94" s="42"/>
      <c r="W94" s="42"/>
    </row>
    <row r="95" spans="1:23" ht="123.6" hidden="1" customHeight="1" x14ac:dyDescent="0.2">
      <c r="A95" s="20"/>
      <c r="B95" s="20"/>
      <c r="C95" s="20"/>
      <c r="D95" s="21" t="s">
        <v>87</v>
      </c>
      <c r="E95" s="20"/>
      <c r="F95" s="20"/>
      <c r="G95" s="21" t="s">
        <v>170</v>
      </c>
      <c r="H95" s="20"/>
      <c r="I95" s="38" t="s">
        <v>180</v>
      </c>
      <c r="J95" s="38" t="s">
        <v>182</v>
      </c>
      <c r="K95" s="39">
        <v>923</v>
      </c>
      <c r="L95" s="40" t="e">
        <f>#REF!</f>
        <v>#REF!</v>
      </c>
      <c r="M95" s="41" t="s">
        <v>85</v>
      </c>
      <c r="N95" s="37"/>
      <c r="O95" s="37"/>
      <c r="P95" s="37"/>
      <c r="Q95" s="37"/>
      <c r="R95" s="42" t="e">
        <f>#REF!</f>
        <v>#REF!</v>
      </c>
      <c r="S95" s="42" t="e">
        <f>#REF!</f>
        <v>#REF!</v>
      </c>
      <c r="T95" s="42" t="e">
        <f>#REF!</f>
        <v>#REF!</v>
      </c>
      <c r="U95" s="43"/>
      <c r="V95" s="42"/>
      <c r="W95" s="42"/>
    </row>
    <row r="96" spans="1:23" ht="123.6" hidden="1" customHeight="1" x14ac:dyDescent="0.2">
      <c r="A96" s="20"/>
      <c r="B96" s="20"/>
      <c r="C96" s="20"/>
      <c r="D96" s="21" t="s">
        <v>87</v>
      </c>
      <c r="E96" s="20"/>
      <c r="F96" s="20"/>
      <c r="G96" s="21" t="s">
        <v>170</v>
      </c>
      <c r="H96" s="20"/>
      <c r="I96" s="38" t="s">
        <v>180</v>
      </c>
      <c r="J96" s="38" t="s">
        <v>183</v>
      </c>
      <c r="K96" s="39">
        <v>923</v>
      </c>
      <c r="L96" s="40" t="e">
        <f>#REF!</f>
        <v>#REF!</v>
      </c>
      <c r="M96" s="41" t="s">
        <v>85</v>
      </c>
      <c r="N96" s="37"/>
      <c r="O96" s="37"/>
      <c r="P96" s="37"/>
      <c r="Q96" s="37"/>
      <c r="R96" s="42" t="e">
        <f>#REF!</f>
        <v>#REF!</v>
      </c>
      <c r="S96" s="42" t="e">
        <f>#REF!</f>
        <v>#REF!</v>
      </c>
      <c r="T96" s="42" t="e">
        <f>#REF!</f>
        <v>#REF!</v>
      </c>
      <c r="U96" s="43"/>
      <c r="V96" s="42"/>
      <c r="W96" s="42"/>
    </row>
    <row r="97" spans="1:23" ht="123.6" hidden="1" customHeight="1" x14ac:dyDescent="0.2">
      <c r="A97" s="20"/>
      <c r="B97" s="20"/>
      <c r="C97" s="20"/>
      <c r="D97" s="21" t="s">
        <v>87</v>
      </c>
      <c r="E97" s="20"/>
      <c r="F97" s="20"/>
      <c r="G97" s="21" t="s">
        <v>170</v>
      </c>
      <c r="H97" s="20"/>
      <c r="I97" s="38" t="s">
        <v>180</v>
      </c>
      <c r="J97" s="38" t="s">
        <v>184</v>
      </c>
      <c r="K97" s="39">
        <v>923</v>
      </c>
      <c r="L97" s="40" t="e">
        <f>#REF!</f>
        <v>#REF!</v>
      </c>
      <c r="M97" s="41" t="s">
        <v>85</v>
      </c>
      <c r="N97" s="37"/>
      <c r="O97" s="37"/>
      <c r="P97" s="37"/>
      <c r="Q97" s="37"/>
      <c r="R97" s="42" t="e">
        <f>#REF!</f>
        <v>#REF!</v>
      </c>
      <c r="S97" s="42" t="e">
        <f>#REF!</f>
        <v>#REF!</v>
      </c>
      <c r="T97" s="42" t="e">
        <f>#REF!</f>
        <v>#REF!</v>
      </c>
      <c r="U97" s="43"/>
      <c r="V97" s="42"/>
      <c r="W97" s="42"/>
    </row>
    <row r="98" spans="1:23" ht="123.6" hidden="1" customHeight="1" x14ac:dyDescent="0.2">
      <c r="A98" s="20"/>
      <c r="B98" s="20"/>
      <c r="C98" s="20"/>
      <c r="D98" s="21" t="s">
        <v>87</v>
      </c>
      <c r="E98" s="20"/>
      <c r="F98" s="20"/>
      <c r="G98" s="21" t="s">
        <v>170</v>
      </c>
      <c r="H98" s="20"/>
      <c r="I98" s="38" t="s">
        <v>180</v>
      </c>
      <c r="J98" s="38" t="s">
        <v>184</v>
      </c>
      <c r="K98" s="39">
        <v>923</v>
      </c>
      <c r="L98" s="40" t="e">
        <f>#REF!</f>
        <v>#REF!</v>
      </c>
      <c r="M98" s="41" t="s">
        <v>85</v>
      </c>
      <c r="N98" s="37"/>
      <c r="O98" s="37"/>
      <c r="P98" s="37"/>
      <c r="Q98" s="37"/>
      <c r="R98" s="42" t="e">
        <f>#REF!</f>
        <v>#REF!</v>
      </c>
      <c r="S98" s="42" t="e">
        <f>#REF!</f>
        <v>#REF!</v>
      </c>
      <c r="T98" s="42" t="e">
        <f>#REF!</f>
        <v>#REF!</v>
      </c>
      <c r="U98" s="43"/>
      <c r="V98" s="42"/>
      <c r="W98" s="42"/>
    </row>
    <row r="99" spans="1:23" ht="123.6" hidden="1" customHeight="1" x14ac:dyDescent="0.2">
      <c r="A99" s="20"/>
      <c r="B99" s="20"/>
      <c r="C99" s="20"/>
      <c r="D99" s="21" t="s">
        <v>87</v>
      </c>
      <c r="E99" s="20"/>
      <c r="F99" s="20"/>
      <c r="G99" s="21" t="s">
        <v>170</v>
      </c>
      <c r="H99" s="20"/>
      <c r="I99" s="38" t="s">
        <v>180</v>
      </c>
      <c r="J99" s="38" t="s">
        <v>184</v>
      </c>
      <c r="K99" s="39">
        <v>923</v>
      </c>
      <c r="L99" s="40" t="e">
        <f>#REF!</f>
        <v>#REF!</v>
      </c>
      <c r="M99" s="41" t="s">
        <v>85</v>
      </c>
      <c r="N99" s="37"/>
      <c r="O99" s="37"/>
      <c r="P99" s="37"/>
      <c r="Q99" s="37"/>
      <c r="R99" s="42" t="e">
        <f>#REF!</f>
        <v>#REF!</v>
      </c>
      <c r="S99" s="42" t="e">
        <f>#REF!</f>
        <v>#REF!</v>
      </c>
      <c r="T99" s="42" t="e">
        <f>#REF!</f>
        <v>#REF!</v>
      </c>
      <c r="U99" s="43"/>
      <c r="V99" s="42"/>
      <c r="W99" s="42"/>
    </row>
    <row r="100" spans="1:23" ht="123.6" hidden="1" customHeight="1" x14ac:dyDescent="0.2">
      <c r="A100" s="20"/>
      <c r="B100" s="20"/>
      <c r="C100" s="20"/>
      <c r="D100" s="21" t="s">
        <v>87</v>
      </c>
      <c r="E100" s="20"/>
      <c r="F100" s="20"/>
      <c r="G100" s="21" t="s">
        <v>170</v>
      </c>
      <c r="H100" s="20"/>
      <c r="I100" s="38" t="s">
        <v>180</v>
      </c>
      <c r="J100" s="38" t="s">
        <v>184</v>
      </c>
      <c r="K100" s="39">
        <v>923</v>
      </c>
      <c r="L100" s="40" t="e">
        <f>#REF!</f>
        <v>#REF!</v>
      </c>
      <c r="M100" s="41" t="s">
        <v>85</v>
      </c>
      <c r="N100" s="37"/>
      <c r="O100" s="37"/>
      <c r="P100" s="37"/>
      <c r="Q100" s="37"/>
      <c r="R100" s="42" t="e">
        <f>#REF!</f>
        <v>#REF!</v>
      </c>
      <c r="S100" s="42" t="e">
        <f>#REF!</f>
        <v>#REF!</v>
      </c>
      <c r="T100" s="42" t="e">
        <f>#REF!</f>
        <v>#REF!</v>
      </c>
      <c r="U100" s="43"/>
      <c r="V100" s="42"/>
      <c r="W100" s="42"/>
    </row>
    <row r="101" spans="1:23" ht="123.6" hidden="1" customHeight="1" x14ac:dyDescent="0.2">
      <c r="A101" s="20"/>
      <c r="B101" s="20"/>
      <c r="C101" s="20"/>
      <c r="D101" s="21" t="s">
        <v>87</v>
      </c>
      <c r="E101" s="20"/>
      <c r="F101" s="20"/>
      <c r="G101" s="21" t="s">
        <v>170</v>
      </c>
      <c r="H101" s="20"/>
      <c r="I101" s="38" t="s">
        <v>180</v>
      </c>
      <c r="J101" s="38" t="s">
        <v>184</v>
      </c>
      <c r="K101" s="39">
        <v>923</v>
      </c>
      <c r="L101" s="40" t="e">
        <f>#REF!</f>
        <v>#REF!</v>
      </c>
      <c r="M101" s="41" t="s">
        <v>85</v>
      </c>
      <c r="N101" s="37"/>
      <c r="O101" s="37"/>
      <c r="P101" s="37"/>
      <c r="Q101" s="37"/>
      <c r="R101" s="42" t="e">
        <f>#REF!</f>
        <v>#REF!</v>
      </c>
      <c r="S101" s="42" t="e">
        <f>#REF!</f>
        <v>#REF!</v>
      </c>
      <c r="T101" s="42" t="e">
        <f>#REF!</f>
        <v>#REF!</v>
      </c>
      <c r="U101" s="43"/>
      <c r="V101" s="42"/>
      <c r="W101" s="42"/>
    </row>
    <row r="102" spans="1:23" ht="123.6" hidden="1" customHeight="1" x14ac:dyDescent="0.2">
      <c r="A102" s="20"/>
      <c r="B102" s="20"/>
      <c r="C102" s="20"/>
      <c r="D102" s="21" t="s">
        <v>87</v>
      </c>
      <c r="E102" s="20"/>
      <c r="F102" s="20"/>
      <c r="G102" s="21" t="s">
        <v>170</v>
      </c>
      <c r="H102" s="20"/>
      <c r="I102" s="38" t="s">
        <v>180</v>
      </c>
      <c r="J102" s="38" t="s">
        <v>185</v>
      </c>
      <c r="K102" s="39">
        <v>923</v>
      </c>
      <c r="L102" s="40" t="e">
        <f>#REF!</f>
        <v>#REF!</v>
      </c>
      <c r="M102" s="41" t="s">
        <v>85</v>
      </c>
      <c r="N102" s="37"/>
      <c r="O102" s="37"/>
      <c r="P102" s="37"/>
      <c r="Q102" s="37"/>
      <c r="R102" s="42" t="e">
        <f>#REF!</f>
        <v>#REF!</v>
      </c>
      <c r="S102" s="42" t="e">
        <f>#REF!</f>
        <v>#REF!</v>
      </c>
      <c r="T102" s="42" t="e">
        <f>#REF!</f>
        <v>#REF!</v>
      </c>
      <c r="U102" s="43"/>
      <c r="V102" s="42"/>
      <c r="W102" s="42"/>
    </row>
    <row r="103" spans="1:23" ht="123.6" hidden="1" customHeight="1" x14ac:dyDescent="0.2">
      <c r="A103" s="20"/>
      <c r="B103" s="20"/>
      <c r="C103" s="20"/>
      <c r="D103" s="21" t="s">
        <v>87</v>
      </c>
      <c r="E103" s="20"/>
      <c r="F103" s="20"/>
      <c r="G103" s="21" t="s">
        <v>170</v>
      </c>
      <c r="H103" s="20"/>
      <c r="I103" s="38" t="s">
        <v>180</v>
      </c>
      <c r="J103" s="38" t="s">
        <v>186</v>
      </c>
      <c r="K103" s="39">
        <v>923</v>
      </c>
      <c r="L103" s="40" t="e">
        <f>#REF!</f>
        <v>#REF!</v>
      </c>
      <c r="M103" s="41" t="s">
        <v>85</v>
      </c>
      <c r="N103" s="37"/>
      <c r="O103" s="37"/>
      <c r="P103" s="37"/>
      <c r="Q103" s="37"/>
      <c r="R103" s="42" t="e">
        <f>#REF!</f>
        <v>#REF!</v>
      </c>
      <c r="S103" s="42" t="e">
        <f>#REF!</f>
        <v>#REF!</v>
      </c>
      <c r="T103" s="42" t="e">
        <f>#REF!</f>
        <v>#REF!</v>
      </c>
      <c r="U103" s="43"/>
      <c r="V103" s="42"/>
      <c r="W103" s="42"/>
    </row>
    <row r="104" spans="1:23" ht="123.6" hidden="1" customHeight="1" x14ac:dyDescent="0.2">
      <c r="A104" s="20"/>
      <c r="B104" s="20"/>
      <c r="C104" s="20"/>
      <c r="D104" s="21" t="s">
        <v>87</v>
      </c>
      <c r="E104" s="20"/>
      <c r="F104" s="20"/>
      <c r="G104" s="21" t="s">
        <v>170</v>
      </c>
      <c r="H104" s="20"/>
      <c r="I104" s="38" t="s">
        <v>180</v>
      </c>
      <c r="J104" s="38" t="s">
        <v>187</v>
      </c>
      <c r="K104" s="39">
        <v>923</v>
      </c>
      <c r="L104" s="40" t="e">
        <f>#REF!</f>
        <v>#REF!</v>
      </c>
      <c r="M104" s="41" t="s">
        <v>85</v>
      </c>
      <c r="N104" s="37"/>
      <c r="O104" s="37"/>
      <c r="P104" s="37"/>
      <c r="Q104" s="37"/>
      <c r="R104" s="42" t="e">
        <f>#REF!</f>
        <v>#REF!</v>
      </c>
      <c r="S104" s="42" t="e">
        <f>#REF!</f>
        <v>#REF!</v>
      </c>
      <c r="T104" s="42" t="e">
        <f>#REF!</f>
        <v>#REF!</v>
      </c>
      <c r="U104" s="43"/>
      <c r="V104" s="42"/>
      <c r="W104" s="42"/>
    </row>
    <row r="105" spans="1:23" ht="123.6" hidden="1" customHeight="1" x14ac:dyDescent="0.2">
      <c r="A105" s="20"/>
      <c r="B105" s="20"/>
      <c r="C105" s="20"/>
      <c r="D105" s="21" t="s">
        <v>87</v>
      </c>
      <c r="E105" s="20"/>
      <c r="F105" s="20"/>
      <c r="G105" s="21" t="s">
        <v>170</v>
      </c>
      <c r="H105" s="20"/>
      <c r="I105" s="38" t="s">
        <v>180</v>
      </c>
      <c r="J105" s="38" t="s">
        <v>188</v>
      </c>
      <c r="K105" s="39">
        <v>923</v>
      </c>
      <c r="L105" s="40" t="e">
        <f>#REF!</f>
        <v>#REF!</v>
      </c>
      <c r="M105" s="41" t="s">
        <v>85</v>
      </c>
      <c r="N105" s="37"/>
      <c r="O105" s="37"/>
      <c r="P105" s="37"/>
      <c r="Q105" s="37"/>
      <c r="R105" s="42" t="e">
        <f>#REF!</f>
        <v>#REF!</v>
      </c>
      <c r="S105" s="42" t="e">
        <f>#REF!</f>
        <v>#REF!</v>
      </c>
      <c r="T105" s="42" t="e">
        <f>#REF!</f>
        <v>#REF!</v>
      </c>
      <c r="U105" s="43"/>
      <c r="V105" s="42"/>
      <c r="W105" s="42"/>
    </row>
    <row r="106" spans="1:23" ht="123.6" hidden="1" customHeight="1" x14ac:dyDescent="0.2">
      <c r="A106" s="20"/>
      <c r="B106" s="20"/>
      <c r="C106" s="20"/>
      <c r="D106" s="21" t="s">
        <v>87</v>
      </c>
      <c r="E106" s="20"/>
      <c r="F106" s="20"/>
      <c r="G106" s="21" t="s">
        <v>170</v>
      </c>
      <c r="H106" s="20"/>
      <c r="I106" s="38" t="s">
        <v>180</v>
      </c>
      <c r="J106" s="38" t="s">
        <v>189</v>
      </c>
      <c r="K106" s="39">
        <v>923</v>
      </c>
      <c r="L106" s="40" t="e">
        <f>#REF!</f>
        <v>#REF!</v>
      </c>
      <c r="M106" s="41" t="s">
        <v>85</v>
      </c>
      <c r="N106" s="37"/>
      <c r="O106" s="37"/>
      <c r="P106" s="37"/>
      <c r="Q106" s="37"/>
      <c r="R106" s="42" t="e">
        <f>#REF!</f>
        <v>#REF!</v>
      </c>
      <c r="S106" s="42" t="e">
        <f>#REF!</f>
        <v>#REF!</v>
      </c>
      <c r="T106" s="42" t="e">
        <f>#REF!</f>
        <v>#REF!</v>
      </c>
      <c r="U106" s="43"/>
      <c r="V106" s="42"/>
      <c r="W106" s="42"/>
    </row>
    <row r="107" spans="1:23" ht="123.6" hidden="1" customHeight="1" x14ac:dyDescent="0.2">
      <c r="A107" s="20"/>
      <c r="B107" s="20"/>
      <c r="C107" s="20"/>
      <c r="D107" s="21" t="s">
        <v>87</v>
      </c>
      <c r="E107" s="20"/>
      <c r="F107" s="20"/>
      <c r="G107" s="21" t="s">
        <v>170</v>
      </c>
      <c r="H107" s="20"/>
      <c r="I107" s="38" t="s">
        <v>190</v>
      </c>
      <c r="J107" s="38" t="s">
        <v>191</v>
      </c>
      <c r="K107" s="39">
        <v>975</v>
      </c>
      <c r="L107" s="40"/>
      <c r="M107" s="41" t="s">
        <v>85</v>
      </c>
      <c r="N107" s="37"/>
      <c r="O107" s="37"/>
      <c r="P107" s="37"/>
      <c r="Q107" s="37"/>
      <c r="R107" s="42" t="e">
        <f>#REF!</f>
        <v>#REF!</v>
      </c>
      <c r="S107" s="42" t="e">
        <f>#REF!</f>
        <v>#REF!</v>
      </c>
      <c r="T107" s="42" t="e">
        <f>#REF!</f>
        <v>#REF!</v>
      </c>
      <c r="U107" s="43"/>
      <c r="V107" s="42"/>
      <c r="W107" s="42"/>
    </row>
    <row r="108" spans="1:23" ht="87" hidden="1" customHeight="1" x14ac:dyDescent="0.2">
      <c r="A108" s="20"/>
      <c r="B108" s="20"/>
      <c r="C108" s="20"/>
      <c r="D108" s="21" t="s">
        <v>87</v>
      </c>
      <c r="E108" s="20"/>
      <c r="F108" s="20"/>
      <c r="G108" s="21" t="s">
        <v>147</v>
      </c>
      <c r="H108" s="20"/>
      <c r="I108" s="21" t="s">
        <v>148</v>
      </c>
      <c r="J108" s="21" t="s">
        <v>149</v>
      </c>
      <c r="K108" s="22">
        <v>923</v>
      </c>
      <c r="L108" s="23" t="e">
        <f>#REF!</f>
        <v>#REF!</v>
      </c>
      <c r="M108" s="24" t="s">
        <v>85</v>
      </c>
      <c r="N108" s="20"/>
      <c r="O108" s="20"/>
      <c r="P108" s="20"/>
      <c r="Q108" s="20"/>
      <c r="R108" s="25" t="e">
        <f>#REF!</f>
        <v>#REF!</v>
      </c>
      <c r="S108" s="25" t="e">
        <f>#REF!</f>
        <v>#REF!</v>
      </c>
      <c r="T108" s="25" t="e">
        <f>#REF!</f>
        <v>#REF!</v>
      </c>
      <c r="U108" s="26"/>
      <c r="V108" s="25"/>
      <c r="W108" s="25"/>
    </row>
    <row r="109" spans="1:23" ht="87" hidden="1" customHeight="1" x14ac:dyDescent="0.2">
      <c r="A109" s="20"/>
      <c r="B109" s="20"/>
      <c r="C109" s="20"/>
      <c r="D109" s="21" t="s">
        <v>87</v>
      </c>
      <c r="E109" s="20"/>
      <c r="F109" s="20"/>
      <c r="G109" s="21" t="s">
        <v>147</v>
      </c>
      <c r="H109" s="20"/>
      <c r="I109" s="21" t="s">
        <v>148</v>
      </c>
      <c r="J109" s="21" t="s">
        <v>150</v>
      </c>
      <c r="K109" s="22">
        <v>923</v>
      </c>
      <c r="L109" s="23" t="e">
        <f>#REF!</f>
        <v>#REF!</v>
      </c>
      <c r="M109" s="24" t="s">
        <v>85</v>
      </c>
      <c r="N109" s="20"/>
      <c r="O109" s="20"/>
      <c r="P109" s="20"/>
      <c r="Q109" s="20"/>
      <c r="R109" s="25" t="e">
        <f>#REF!</f>
        <v>#REF!</v>
      </c>
      <c r="S109" s="25" t="e">
        <f>#REF!</f>
        <v>#REF!</v>
      </c>
      <c r="T109" s="25" t="e">
        <f>#REF!</f>
        <v>#REF!</v>
      </c>
      <c r="U109" s="26"/>
      <c r="V109" s="25"/>
      <c r="W109" s="25"/>
    </row>
    <row r="110" spans="1:23" ht="87" hidden="1" customHeight="1" x14ac:dyDescent="0.2">
      <c r="A110" s="20"/>
      <c r="B110" s="20"/>
      <c r="C110" s="20"/>
      <c r="D110" s="21" t="s">
        <v>87</v>
      </c>
      <c r="E110" s="20"/>
      <c r="F110" s="20"/>
      <c r="G110" s="21" t="s">
        <v>147</v>
      </c>
      <c r="H110" s="20"/>
      <c r="I110" s="21" t="s">
        <v>148</v>
      </c>
      <c r="J110" s="21" t="s">
        <v>151</v>
      </c>
      <c r="K110" s="22">
        <v>923</v>
      </c>
      <c r="L110" s="23" t="e">
        <f>#REF!</f>
        <v>#REF!</v>
      </c>
      <c r="M110" s="24" t="s">
        <v>85</v>
      </c>
      <c r="N110" s="20"/>
      <c r="O110" s="20"/>
      <c r="P110" s="20"/>
      <c r="Q110" s="20"/>
      <c r="R110" s="25" t="e">
        <f>#REF!</f>
        <v>#REF!</v>
      </c>
      <c r="S110" s="25" t="e">
        <f>#REF!</f>
        <v>#REF!</v>
      </c>
      <c r="T110" s="25" t="e">
        <f>#REF!</f>
        <v>#REF!</v>
      </c>
      <c r="U110" s="26"/>
      <c r="V110" s="25"/>
      <c r="W110" s="25"/>
    </row>
    <row r="111" spans="1:23" ht="87" hidden="1" customHeight="1" x14ac:dyDescent="0.2">
      <c r="A111" s="20"/>
      <c r="B111" s="20"/>
      <c r="C111" s="20"/>
      <c r="D111" s="21" t="s">
        <v>87</v>
      </c>
      <c r="E111" s="20"/>
      <c r="F111" s="20"/>
      <c r="G111" s="21" t="s">
        <v>147</v>
      </c>
      <c r="H111" s="20"/>
      <c r="I111" s="21" t="s">
        <v>148</v>
      </c>
      <c r="J111" s="21" t="s">
        <v>152</v>
      </c>
      <c r="K111" s="22">
        <v>923</v>
      </c>
      <c r="L111" s="23" t="e">
        <f>#REF!</f>
        <v>#REF!</v>
      </c>
      <c r="M111" s="24" t="s">
        <v>85</v>
      </c>
      <c r="N111" s="20"/>
      <c r="O111" s="20"/>
      <c r="P111" s="20"/>
      <c r="Q111" s="20"/>
      <c r="R111" s="25" t="e">
        <f>#REF!</f>
        <v>#REF!</v>
      </c>
      <c r="S111" s="25" t="e">
        <f>#REF!</f>
        <v>#REF!</v>
      </c>
      <c r="T111" s="25" t="e">
        <f>#REF!</f>
        <v>#REF!</v>
      </c>
      <c r="U111" s="26"/>
      <c r="V111" s="25"/>
      <c r="W111" s="25"/>
    </row>
    <row r="112" spans="1:23" ht="87" hidden="1" customHeight="1" x14ac:dyDescent="0.2">
      <c r="A112" s="20"/>
      <c r="B112" s="20"/>
      <c r="C112" s="20"/>
      <c r="D112" s="21" t="s">
        <v>87</v>
      </c>
      <c r="E112" s="20"/>
      <c r="F112" s="20"/>
      <c r="G112" s="21" t="s">
        <v>147</v>
      </c>
      <c r="H112" s="20"/>
      <c r="I112" s="21" t="s">
        <v>153</v>
      </c>
      <c r="J112" s="21" t="s">
        <v>154</v>
      </c>
      <c r="K112" s="22">
        <v>923</v>
      </c>
      <c r="L112" s="23" t="e">
        <f>#REF!</f>
        <v>#REF!</v>
      </c>
      <c r="M112" s="24" t="s">
        <v>85</v>
      </c>
      <c r="N112" s="20"/>
      <c r="O112" s="20"/>
      <c r="P112" s="20"/>
      <c r="Q112" s="20"/>
      <c r="R112" s="25" t="e">
        <f>#REF!</f>
        <v>#REF!</v>
      </c>
      <c r="S112" s="25" t="e">
        <f>#REF!</f>
        <v>#REF!</v>
      </c>
      <c r="T112" s="25" t="e">
        <f>#REF!</f>
        <v>#REF!</v>
      </c>
      <c r="U112" s="26"/>
      <c r="V112" s="25"/>
      <c r="W112" s="25"/>
    </row>
    <row r="113" spans="1:23" ht="87" hidden="1" customHeight="1" x14ac:dyDescent="0.2">
      <c r="A113" s="20"/>
      <c r="B113" s="20"/>
      <c r="C113" s="20"/>
      <c r="D113" s="21" t="s">
        <v>87</v>
      </c>
      <c r="E113" s="20"/>
      <c r="F113" s="20"/>
      <c r="G113" s="21" t="s">
        <v>147</v>
      </c>
      <c r="H113" s="20"/>
      <c r="I113" s="21" t="s">
        <v>153</v>
      </c>
      <c r="J113" s="21" t="s">
        <v>155</v>
      </c>
      <c r="K113" s="22">
        <v>923</v>
      </c>
      <c r="L113" s="23" t="e">
        <f>#REF!</f>
        <v>#REF!</v>
      </c>
      <c r="M113" s="24" t="s">
        <v>85</v>
      </c>
      <c r="N113" s="20"/>
      <c r="O113" s="20"/>
      <c r="P113" s="20"/>
      <c r="Q113" s="20"/>
      <c r="R113" s="25" t="e">
        <f>#REF!</f>
        <v>#REF!</v>
      </c>
      <c r="S113" s="25" t="e">
        <f>#REF!</f>
        <v>#REF!</v>
      </c>
      <c r="T113" s="25" t="e">
        <f>#REF!</f>
        <v>#REF!</v>
      </c>
      <c r="U113" s="26"/>
      <c r="V113" s="25"/>
      <c r="W113" s="25"/>
    </row>
    <row r="114" spans="1:23" ht="87" hidden="1" customHeight="1" x14ac:dyDescent="0.2">
      <c r="A114" s="20"/>
      <c r="B114" s="20"/>
      <c r="C114" s="20"/>
      <c r="D114" s="21" t="s">
        <v>87</v>
      </c>
      <c r="E114" s="20"/>
      <c r="F114" s="20"/>
      <c r="G114" s="21" t="s">
        <v>156</v>
      </c>
      <c r="H114" s="20"/>
      <c r="I114" s="21" t="s">
        <v>157</v>
      </c>
      <c r="J114" s="21" t="s">
        <v>158</v>
      </c>
      <c r="K114" s="22">
        <v>923</v>
      </c>
      <c r="L114" s="23" t="e">
        <f>#REF!</f>
        <v>#REF!</v>
      </c>
      <c r="M114" s="24" t="s">
        <v>85</v>
      </c>
      <c r="N114" s="20"/>
      <c r="O114" s="20"/>
      <c r="P114" s="20"/>
      <c r="Q114" s="20"/>
      <c r="R114" s="25" t="e">
        <f>#REF!</f>
        <v>#REF!</v>
      </c>
      <c r="S114" s="25" t="e">
        <f>#REF!</f>
        <v>#REF!</v>
      </c>
      <c r="T114" s="25" t="e">
        <f>#REF!</f>
        <v>#REF!</v>
      </c>
      <c r="U114" s="26"/>
      <c r="V114" s="25"/>
      <c r="W114" s="25"/>
    </row>
    <row r="115" spans="1:23" ht="87" hidden="1" customHeight="1" x14ac:dyDescent="0.2">
      <c r="A115" s="20"/>
      <c r="B115" s="20"/>
      <c r="C115" s="20"/>
      <c r="D115" s="21" t="s">
        <v>87</v>
      </c>
      <c r="E115" s="20"/>
      <c r="F115" s="20"/>
      <c r="G115" s="21" t="s">
        <v>156</v>
      </c>
      <c r="H115" s="20"/>
      <c r="I115" s="21" t="s">
        <v>159</v>
      </c>
      <c r="J115" s="21" t="s">
        <v>160</v>
      </c>
      <c r="K115" s="22">
        <v>923</v>
      </c>
      <c r="L115" s="23" t="e">
        <f>#REF!</f>
        <v>#REF!</v>
      </c>
      <c r="M115" s="24" t="s">
        <v>85</v>
      </c>
      <c r="N115" s="20"/>
      <c r="O115" s="20"/>
      <c r="P115" s="20"/>
      <c r="Q115" s="20"/>
      <c r="R115" s="25" t="e">
        <f>#REF!</f>
        <v>#REF!</v>
      </c>
      <c r="S115" s="25" t="e">
        <f>#REF!</f>
        <v>#REF!</v>
      </c>
      <c r="T115" s="25" t="e">
        <f>#REF!</f>
        <v>#REF!</v>
      </c>
      <c r="U115" s="26"/>
      <c r="V115" s="25"/>
      <c r="W115" s="25"/>
    </row>
    <row r="116" spans="1:23" ht="87" hidden="1" customHeight="1" x14ac:dyDescent="0.2">
      <c r="A116" s="20"/>
      <c r="B116" s="20"/>
      <c r="C116" s="20"/>
      <c r="D116" s="21" t="s">
        <v>87</v>
      </c>
      <c r="E116" s="20"/>
      <c r="F116" s="20"/>
      <c r="G116" s="21" t="s">
        <v>156</v>
      </c>
      <c r="H116" s="20"/>
      <c r="I116" s="21" t="s">
        <v>162</v>
      </c>
      <c r="J116" s="21" t="s">
        <v>161</v>
      </c>
      <c r="K116" s="22">
        <v>923</v>
      </c>
      <c r="L116" s="23" t="e">
        <f>#REF!</f>
        <v>#REF!</v>
      </c>
      <c r="M116" s="24" t="s">
        <v>85</v>
      </c>
      <c r="N116" s="20"/>
      <c r="O116" s="20"/>
      <c r="P116" s="20"/>
      <c r="Q116" s="20"/>
      <c r="R116" s="25" t="e">
        <f>#REF!</f>
        <v>#REF!</v>
      </c>
      <c r="S116" s="25" t="e">
        <f>#REF!</f>
        <v>#REF!</v>
      </c>
      <c r="T116" s="25" t="e">
        <f>#REF!</f>
        <v>#REF!</v>
      </c>
      <c r="U116" s="26"/>
      <c r="V116" s="25"/>
      <c r="W116" s="25"/>
    </row>
    <row r="117" spans="1:23" ht="87" hidden="1" customHeight="1" x14ac:dyDescent="0.2">
      <c r="A117" s="20"/>
      <c r="B117" s="20"/>
      <c r="C117" s="20"/>
      <c r="D117" s="21" t="s">
        <v>87</v>
      </c>
      <c r="E117" s="20"/>
      <c r="F117" s="20"/>
      <c r="G117" s="21" t="s">
        <v>156</v>
      </c>
      <c r="H117" s="20"/>
      <c r="I117" s="21" t="s">
        <v>163</v>
      </c>
      <c r="J117" s="21" t="s">
        <v>164</v>
      </c>
      <c r="K117" s="22">
        <v>923</v>
      </c>
      <c r="L117" s="23" t="e">
        <f>#REF!</f>
        <v>#REF!</v>
      </c>
      <c r="M117" s="24" t="s">
        <v>85</v>
      </c>
      <c r="N117" s="20"/>
      <c r="O117" s="20"/>
      <c r="P117" s="20"/>
      <c r="Q117" s="20"/>
      <c r="R117" s="25" t="e">
        <f>#REF!</f>
        <v>#REF!</v>
      </c>
      <c r="S117" s="25" t="e">
        <f>#REF!</f>
        <v>#REF!</v>
      </c>
      <c r="T117" s="25" t="e">
        <f>#REF!</f>
        <v>#REF!</v>
      </c>
      <c r="U117" s="26"/>
      <c r="V117" s="25"/>
      <c r="W117" s="25"/>
    </row>
    <row r="118" spans="1:23" x14ac:dyDescent="0.2">
      <c r="A118" s="20"/>
      <c r="B118" s="20"/>
      <c r="C118" s="20"/>
      <c r="D118" s="21"/>
      <c r="E118" s="20"/>
      <c r="F118" s="20"/>
      <c r="G118" s="21"/>
      <c r="H118" s="65"/>
      <c r="I118" s="66"/>
      <c r="J118" s="66"/>
      <c r="K118" s="22"/>
      <c r="L118" s="23"/>
      <c r="M118" s="24"/>
      <c r="N118" s="65"/>
      <c r="O118" s="65"/>
      <c r="P118" s="65"/>
      <c r="Q118" s="65"/>
      <c r="R118" s="67" t="e">
        <f>SUBTOTAL(109,R3:R117)</f>
        <v>#REF!</v>
      </c>
      <c r="S118" s="67" t="e">
        <f>SUBTOTAL(109,S3:S117)</f>
        <v>#REF!</v>
      </c>
      <c r="T118" s="67" t="e">
        <f>SUBTOTAL(109,T3:T117)</f>
        <v>#REF!</v>
      </c>
      <c r="U118" s="68"/>
      <c r="V118" s="69"/>
      <c r="W118" s="69"/>
    </row>
    <row r="119" spans="1:23" x14ac:dyDescent="0.2">
      <c r="R119" s="33"/>
      <c r="S119" s="33"/>
      <c r="T119" s="33"/>
    </row>
    <row r="120" spans="1:23" ht="88.9" customHeight="1" x14ac:dyDescent="0.2">
      <c r="A120" s="27"/>
      <c r="B120" s="27"/>
      <c r="C120" s="27"/>
      <c r="D120" s="27"/>
      <c r="E120" s="27"/>
      <c r="F120" s="27"/>
      <c r="G120" s="27"/>
      <c r="H120" s="27"/>
      <c r="I120" s="27"/>
      <c r="J120" s="27"/>
      <c r="K120" s="27"/>
      <c r="L120" s="27"/>
      <c r="M120" s="27"/>
      <c r="N120" s="27"/>
      <c r="O120" s="27"/>
      <c r="P120" s="27"/>
      <c r="Q120" s="27"/>
      <c r="R120" s="33"/>
      <c r="S120" s="33"/>
      <c r="T120" s="33"/>
      <c r="U120" s="27"/>
    </row>
    <row r="121" spans="1:23" x14ac:dyDescent="0.2">
      <c r="A121" s="27"/>
      <c r="B121" s="27"/>
      <c r="C121" s="27"/>
      <c r="D121" s="27"/>
      <c r="E121" s="27"/>
      <c r="F121" s="27"/>
      <c r="G121" s="27"/>
      <c r="H121" s="27"/>
      <c r="I121" s="27"/>
      <c r="J121" s="27"/>
      <c r="K121" s="27"/>
      <c r="L121" s="27"/>
      <c r="M121" s="27"/>
      <c r="N121" s="27"/>
      <c r="O121" s="27"/>
      <c r="P121" s="27"/>
      <c r="Q121" s="27"/>
      <c r="R121" s="33"/>
      <c r="S121" s="33"/>
      <c r="T121" s="33"/>
      <c r="U121" s="27"/>
    </row>
    <row r="122" spans="1:23" x14ac:dyDescent="0.2">
      <c r="A122" s="27"/>
      <c r="B122" s="27"/>
      <c r="C122" s="27"/>
      <c r="D122" s="27"/>
      <c r="E122" s="27"/>
      <c r="F122" s="27"/>
      <c r="G122" s="27"/>
      <c r="H122" s="27"/>
      <c r="I122" s="27"/>
      <c r="J122" s="27"/>
      <c r="K122" s="27"/>
      <c r="L122" s="27"/>
      <c r="M122" s="27"/>
      <c r="N122" s="27"/>
      <c r="O122" s="27"/>
      <c r="P122" s="27"/>
      <c r="Q122" s="27"/>
      <c r="R122" s="33"/>
      <c r="S122" s="33"/>
      <c r="T122" s="33"/>
      <c r="U122" s="27"/>
    </row>
    <row r="123" spans="1:23" x14ac:dyDescent="0.2">
      <c r="A123" s="27"/>
      <c r="B123" s="27"/>
      <c r="C123" s="27"/>
      <c r="D123" s="27"/>
      <c r="E123" s="27"/>
      <c r="F123" s="27"/>
      <c r="G123" s="27"/>
      <c r="H123" s="27"/>
      <c r="I123" s="27"/>
      <c r="J123" s="27"/>
      <c r="K123" s="27"/>
      <c r="L123" s="27"/>
      <c r="M123" s="27"/>
      <c r="N123" s="27"/>
      <c r="O123" s="27"/>
      <c r="P123" s="27"/>
      <c r="Q123" s="27"/>
      <c r="R123" s="33"/>
      <c r="S123" s="33"/>
      <c r="T123" s="33"/>
      <c r="U123" s="27"/>
    </row>
    <row r="124" spans="1:23" x14ac:dyDescent="0.2">
      <c r="A124" s="27"/>
      <c r="B124" s="27"/>
      <c r="C124" s="27"/>
      <c r="D124" s="27"/>
      <c r="E124" s="27"/>
      <c r="F124" s="27"/>
      <c r="G124" s="27"/>
      <c r="H124" s="27"/>
      <c r="I124" s="27"/>
      <c r="J124" s="27"/>
      <c r="K124" s="27"/>
      <c r="L124" s="27"/>
      <c r="M124" s="27"/>
      <c r="N124" s="27"/>
      <c r="O124" s="27"/>
      <c r="P124" s="27"/>
      <c r="Q124" s="27"/>
      <c r="R124" s="33"/>
      <c r="S124" s="33"/>
      <c r="T124" s="33"/>
      <c r="U124" s="27"/>
    </row>
    <row r="125" spans="1:23" x14ac:dyDescent="0.2">
      <c r="A125" s="27"/>
      <c r="B125" s="27"/>
      <c r="C125" s="27"/>
      <c r="D125" s="27"/>
      <c r="E125" s="27"/>
      <c r="F125" s="27"/>
      <c r="G125" s="27"/>
      <c r="H125" s="27"/>
      <c r="I125" s="27"/>
      <c r="J125" s="27"/>
      <c r="K125" s="27"/>
      <c r="L125" s="27"/>
      <c r="M125" s="27"/>
      <c r="N125" s="27"/>
      <c r="O125" s="27"/>
      <c r="P125" s="27"/>
      <c r="Q125" s="27"/>
      <c r="R125" s="33"/>
      <c r="S125" s="33"/>
      <c r="T125" s="33"/>
      <c r="U125" s="27"/>
    </row>
    <row r="126" spans="1:23" x14ac:dyDescent="0.2">
      <c r="A126" s="27"/>
      <c r="B126" s="27"/>
      <c r="C126" s="27"/>
      <c r="D126" s="27"/>
      <c r="E126" s="27"/>
      <c r="F126" s="27"/>
      <c r="G126" s="27"/>
      <c r="H126" s="27"/>
      <c r="I126" s="27"/>
      <c r="J126" s="27"/>
      <c r="K126" s="27"/>
      <c r="L126" s="27"/>
      <c r="M126" s="27"/>
      <c r="N126" s="27"/>
      <c r="O126" s="27"/>
      <c r="P126" s="27"/>
      <c r="Q126" s="27"/>
      <c r="R126" s="33"/>
      <c r="S126" s="33"/>
      <c r="T126" s="33"/>
      <c r="U126" s="27"/>
    </row>
    <row r="127" spans="1:23" x14ac:dyDescent="0.2">
      <c r="A127" s="27"/>
      <c r="B127" s="27"/>
      <c r="C127" s="27"/>
      <c r="D127" s="27"/>
      <c r="E127" s="27"/>
      <c r="F127" s="27"/>
      <c r="G127" s="27"/>
      <c r="H127" s="27"/>
      <c r="I127" s="27"/>
      <c r="J127" s="27"/>
      <c r="K127" s="27"/>
      <c r="L127" s="27"/>
      <c r="M127" s="27"/>
      <c r="N127" s="27"/>
      <c r="O127" s="27"/>
      <c r="P127" s="27"/>
      <c r="Q127" s="27"/>
      <c r="R127" s="33"/>
      <c r="S127" s="33"/>
      <c r="T127" s="33"/>
      <c r="U127" s="27"/>
    </row>
    <row r="128" spans="1:23" x14ac:dyDescent="0.2">
      <c r="A128" s="27"/>
      <c r="B128" s="27"/>
      <c r="C128" s="27"/>
      <c r="D128" s="27"/>
      <c r="E128" s="27"/>
      <c r="F128" s="27"/>
      <c r="G128" s="27"/>
      <c r="H128" s="27"/>
      <c r="I128" s="27"/>
      <c r="J128" s="27"/>
      <c r="K128" s="27"/>
      <c r="L128" s="27"/>
      <c r="M128" s="27"/>
      <c r="N128" s="27"/>
      <c r="O128" s="27"/>
      <c r="P128" s="27"/>
      <c r="Q128" s="27"/>
      <c r="R128" s="33"/>
      <c r="S128" s="33"/>
      <c r="T128" s="33"/>
      <c r="U128" s="27"/>
    </row>
    <row r="129" spans="1:21" x14ac:dyDescent="0.2">
      <c r="A129" s="27"/>
      <c r="B129" s="27"/>
      <c r="C129" s="27"/>
      <c r="D129" s="27"/>
      <c r="E129" s="27"/>
      <c r="F129" s="27"/>
      <c r="G129" s="27"/>
      <c r="H129" s="27"/>
      <c r="I129" s="27"/>
      <c r="J129" s="27"/>
      <c r="K129" s="27"/>
      <c r="L129" s="27"/>
      <c r="M129" s="27"/>
      <c r="N129" s="27"/>
      <c r="O129" s="27"/>
      <c r="P129" s="27"/>
      <c r="Q129" s="27"/>
      <c r="R129" s="33"/>
      <c r="S129" s="33"/>
      <c r="T129" s="33"/>
      <c r="U129" s="27"/>
    </row>
    <row r="130" spans="1:21" x14ac:dyDescent="0.2">
      <c r="A130" s="27"/>
      <c r="B130" s="27"/>
      <c r="C130" s="27"/>
      <c r="D130" s="27"/>
      <c r="E130" s="27"/>
      <c r="F130" s="27"/>
      <c r="G130" s="27"/>
      <c r="H130" s="27"/>
      <c r="I130" s="27"/>
      <c r="J130" s="27"/>
      <c r="K130" s="27"/>
      <c r="L130" s="27"/>
      <c r="M130" s="27"/>
      <c r="N130" s="27"/>
      <c r="O130" s="27"/>
      <c r="P130" s="27"/>
      <c r="Q130" s="27"/>
      <c r="R130" s="33"/>
      <c r="S130" s="33"/>
      <c r="T130" s="33"/>
      <c r="U130" s="27"/>
    </row>
    <row r="131" spans="1:21" x14ac:dyDescent="0.2">
      <c r="A131" s="27"/>
      <c r="B131" s="27"/>
      <c r="C131" s="27"/>
      <c r="D131" s="27"/>
      <c r="E131" s="27"/>
      <c r="F131" s="27"/>
      <c r="G131" s="27"/>
      <c r="H131" s="27"/>
      <c r="I131" s="27"/>
      <c r="J131" s="27"/>
      <c r="K131" s="27"/>
      <c r="L131" s="27"/>
      <c r="M131" s="27"/>
      <c r="N131" s="27"/>
      <c r="O131" s="27"/>
      <c r="P131" s="27"/>
      <c r="Q131" s="27"/>
      <c r="R131" s="33"/>
      <c r="S131" s="33"/>
      <c r="T131" s="33"/>
      <c r="U131" s="27"/>
    </row>
    <row r="132" spans="1:21" x14ac:dyDescent="0.2">
      <c r="A132" s="27"/>
      <c r="B132" s="27"/>
      <c r="C132" s="27"/>
      <c r="D132" s="27"/>
      <c r="E132" s="27"/>
      <c r="F132" s="27"/>
      <c r="G132" s="27"/>
      <c r="H132" s="27"/>
      <c r="I132" s="27"/>
      <c r="J132" s="27"/>
      <c r="K132" s="27"/>
      <c r="L132" s="27"/>
      <c r="M132" s="27"/>
      <c r="N132" s="27"/>
      <c r="O132" s="27"/>
      <c r="P132" s="27"/>
      <c r="Q132" s="27"/>
      <c r="R132" s="33"/>
      <c r="S132" s="33"/>
      <c r="T132" s="33"/>
      <c r="U132" s="27"/>
    </row>
    <row r="133" spans="1:21" x14ac:dyDescent="0.2">
      <c r="A133" s="27"/>
      <c r="B133" s="27"/>
      <c r="C133" s="27"/>
      <c r="D133" s="27"/>
      <c r="E133" s="27"/>
      <c r="F133" s="27"/>
      <c r="G133" s="27"/>
      <c r="H133" s="27"/>
      <c r="I133" s="27"/>
      <c r="J133" s="27"/>
      <c r="K133" s="27"/>
      <c r="L133" s="27"/>
      <c r="M133" s="27"/>
      <c r="N133" s="27"/>
      <c r="O133" s="27"/>
      <c r="P133" s="27"/>
      <c r="Q133" s="27"/>
      <c r="R133" s="33"/>
      <c r="S133" s="33"/>
      <c r="T133" s="33"/>
      <c r="U133" s="27"/>
    </row>
    <row r="134" spans="1:21" x14ac:dyDescent="0.2">
      <c r="A134" s="27"/>
      <c r="B134" s="27"/>
      <c r="C134" s="27"/>
      <c r="D134" s="27"/>
      <c r="E134" s="27"/>
      <c r="F134" s="27"/>
      <c r="G134" s="27"/>
      <c r="H134" s="27"/>
      <c r="I134" s="27"/>
      <c r="J134" s="27"/>
      <c r="K134" s="27"/>
      <c r="L134" s="27"/>
      <c r="M134" s="27"/>
      <c r="N134" s="27"/>
      <c r="O134" s="27"/>
      <c r="P134" s="27"/>
      <c r="Q134" s="27"/>
      <c r="R134" s="33"/>
      <c r="S134" s="33"/>
      <c r="T134" s="33"/>
      <c r="U134" s="27"/>
    </row>
    <row r="135" spans="1:21" x14ac:dyDescent="0.2">
      <c r="A135" s="27"/>
      <c r="B135" s="27"/>
      <c r="C135" s="27"/>
      <c r="D135" s="27"/>
      <c r="E135" s="27"/>
      <c r="F135" s="27"/>
      <c r="G135" s="27"/>
      <c r="H135" s="27"/>
      <c r="I135" s="27"/>
      <c r="J135" s="27"/>
      <c r="K135" s="27"/>
      <c r="L135" s="27"/>
      <c r="M135" s="27"/>
      <c r="N135" s="27"/>
      <c r="O135" s="27"/>
      <c r="P135" s="27"/>
      <c r="Q135" s="27"/>
      <c r="R135" s="33"/>
      <c r="S135" s="33"/>
      <c r="T135" s="33"/>
      <c r="U135" s="27"/>
    </row>
    <row r="136" spans="1:21" x14ac:dyDescent="0.2">
      <c r="A136" s="27"/>
      <c r="B136" s="27"/>
      <c r="C136" s="27"/>
      <c r="D136" s="27"/>
      <c r="E136" s="27"/>
      <c r="F136" s="27"/>
      <c r="G136" s="27"/>
      <c r="H136" s="27"/>
      <c r="I136" s="27"/>
      <c r="J136" s="27"/>
      <c r="K136" s="27"/>
      <c r="L136" s="27"/>
      <c r="M136" s="27"/>
      <c r="N136" s="27"/>
      <c r="O136" s="27"/>
      <c r="P136" s="27"/>
      <c r="Q136" s="27"/>
      <c r="R136" s="33"/>
      <c r="S136" s="33"/>
      <c r="T136" s="33"/>
      <c r="U136" s="27"/>
    </row>
    <row r="137" spans="1:21" x14ac:dyDescent="0.2">
      <c r="A137" s="27"/>
      <c r="B137" s="27"/>
      <c r="C137" s="27"/>
      <c r="D137" s="27"/>
      <c r="E137" s="27"/>
      <c r="F137" s="27"/>
      <c r="G137" s="27"/>
      <c r="H137" s="27"/>
      <c r="I137" s="27"/>
      <c r="J137" s="27"/>
      <c r="K137" s="27"/>
      <c r="L137" s="27"/>
      <c r="M137" s="27"/>
      <c r="N137" s="27"/>
      <c r="O137" s="27"/>
      <c r="P137" s="27"/>
      <c r="Q137" s="27"/>
      <c r="R137" s="33"/>
      <c r="S137" s="33"/>
      <c r="T137" s="33"/>
      <c r="U137" s="27"/>
    </row>
    <row r="138" spans="1:21" x14ac:dyDescent="0.2">
      <c r="A138" s="27"/>
      <c r="B138" s="27"/>
      <c r="C138" s="27"/>
      <c r="D138" s="27"/>
      <c r="E138" s="27"/>
      <c r="F138" s="27"/>
      <c r="G138" s="27"/>
      <c r="H138" s="27"/>
      <c r="I138" s="27"/>
      <c r="J138" s="27"/>
      <c r="K138" s="27"/>
      <c r="L138" s="27"/>
      <c r="M138" s="27"/>
      <c r="N138" s="27"/>
      <c r="O138" s="27"/>
      <c r="P138" s="27"/>
      <c r="Q138" s="27"/>
      <c r="R138" s="33"/>
      <c r="S138" s="33"/>
      <c r="T138" s="33"/>
      <c r="U138" s="27"/>
    </row>
    <row r="139" spans="1:21" x14ac:dyDescent="0.2">
      <c r="A139" s="27"/>
      <c r="B139" s="27"/>
      <c r="C139" s="27"/>
      <c r="D139" s="27"/>
      <c r="E139" s="27"/>
      <c r="F139" s="27"/>
      <c r="G139" s="27"/>
      <c r="H139" s="27"/>
      <c r="I139" s="27"/>
      <c r="J139" s="27"/>
      <c r="K139" s="27"/>
      <c r="L139" s="27"/>
      <c r="M139" s="27"/>
      <c r="N139" s="27"/>
      <c r="O139" s="27"/>
      <c r="P139" s="27"/>
      <c r="Q139" s="27"/>
      <c r="R139" s="33"/>
      <c r="S139" s="33"/>
      <c r="T139" s="33"/>
      <c r="U139" s="27"/>
    </row>
    <row r="140" spans="1:21" x14ac:dyDescent="0.2">
      <c r="A140" s="27"/>
      <c r="B140" s="27"/>
      <c r="C140" s="27"/>
      <c r="D140" s="27"/>
      <c r="E140" s="27"/>
      <c r="F140" s="27"/>
      <c r="G140" s="27"/>
      <c r="H140" s="27"/>
      <c r="I140" s="27"/>
      <c r="J140" s="27"/>
      <c r="K140" s="27"/>
      <c r="L140" s="27"/>
      <c r="M140" s="27"/>
      <c r="N140" s="27"/>
      <c r="O140" s="27"/>
      <c r="P140" s="27"/>
      <c r="Q140" s="27"/>
      <c r="R140" s="33"/>
      <c r="S140" s="33"/>
      <c r="T140" s="33"/>
      <c r="U140" s="27"/>
    </row>
    <row r="141" spans="1:21" x14ac:dyDescent="0.2">
      <c r="A141" s="27"/>
      <c r="B141" s="27"/>
      <c r="C141" s="27"/>
      <c r="D141" s="27"/>
      <c r="E141" s="27"/>
      <c r="F141" s="27"/>
      <c r="G141" s="27"/>
      <c r="H141" s="27"/>
      <c r="I141" s="27"/>
      <c r="J141" s="27"/>
      <c r="K141" s="27"/>
      <c r="L141" s="27"/>
      <c r="M141" s="27"/>
      <c r="N141" s="27"/>
      <c r="O141" s="27"/>
      <c r="P141" s="27"/>
      <c r="Q141" s="27"/>
      <c r="R141" s="33"/>
      <c r="S141" s="33"/>
      <c r="T141" s="33"/>
      <c r="U141" s="27"/>
    </row>
    <row r="142" spans="1:21" x14ac:dyDescent="0.2">
      <c r="A142" s="27"/>
      <c r="B142" s="27"/>
      <c r="C142" s="27"/>
      <c r="D142" s="27"/>
      <c r="E142" s="27"/>
      <c r="F142" s="27"/>
      <c r="G142" s="27"/>
      <c r="H142" s="27"/>
      <c r="I142" s="27"/>
      <c r="J142" s="27"/>
      <c r="K142" s="27"/>
      <c r="L142" s="27"/>
      <c r="M142" s="27"/>
      <c r="N142" s="27"/>
      <c r="O142" s="27"/>
      <c r="P142" s="27"/>
      <c r="Q142" s="27"/>
      <c r="R142" s="33"/>
      <c r="S142" s="33"/>
      <c r="T142" s="33"/>
      <c r="U142" s="27"/>
    </row>
    <row r="143" spans="1:21" x14ac:dyDescent="0.2">
      <c r="A143" s="27"/>
      <c r="B143" s="27"/>
      <c r="C143" s="27"/>
      <c r="D143" s="27"/>
      <c r="E143" s="27"/>
      <c r="F143" s="27"/>
      <c r="G143" s="27"/>
      <c r="H143" s="27"/>
      <c r="I143" s="27"/>
      <c r="J143" s="27"/>
      <c r="K143" s="27"/>
      <c r="L143" s="27"/>
      <c r="M143" s="27"/>
      <c r="N143" s="27"/>
      <c r="O143" s="27"/>
      <c r="P143" s="27"/>
      <c r="Q143" s="27"/>
      <c r="R143" s="33"/>
      <c r="S143" s="33"/>
      <c r="T143" s="33"/>
      <c r="U143" s="27"/>
    </row>
    <row r="144" spans="1:21" x14ac:dyDescent="0.2">
      <c r="A144" s="27"/>
      <c r="B144" s="27"/>
      <c r="C144" s="27"/>
      <c r="D144" s="27"/>
      <c r="E144" s="27"/>
      <c r="F144" s="27"/>
      <c r="G144" s="27"/>
      <c r="H144" s="27"/>
      <c r="I144" s="27"/>
      <c r="J144" s="27"/>
      <c r="K144" s="27"/>
      <c r="L144" s="27"/>
      <c r="M144" s="27"/>
      <c r="N144" s="27"/>
      <c r="O144" s="27"/>
      <c r="P144" s="27"/>
      <c r="Q144" s="27"/>
      <c r="R144" s="33"/>
      <c r="S144" s="33"/>
      <c r="T144" s="33"/>
      <c r="U144" s="27"/>
    </row>
    <row r="145" spans="1:21" x14ac:dyDescent="0.2">
      <c r="A145" s="27"/>
      <c r="B145" s="27"/>
      <c r="C145" s="27"/>
      <c r="D145" s="27"/>
      <c r="E145" s="27"/>
      <c r="F145" s="27"/>
      <c r="G145" s="27"/>
      <c r="H145" s="27"/>
      <c r="I145" s="27"/>
      <c r="J145" s="27"/>
      <c r="K145" s="27"/>
      <c r="L145" s="27"/>
      <c r="M145" s="27"/>
      <c r="N145" s="27"/>
      <c r="O145" s="27"/>
      <c r="P145" s="27"/>
      <c r="Q145" s="27"/>
      <c r="R145" s="33"/>
      <c r="S145" s="33"/>
      <c r="T145" s="33"/>
      <c r="U145" s="27"/>
    </row>
    <row r="146" spans="1:21" x14ac:dyDescent="0.2">
      <c r="A146" s="27"/>
      <c r="B146" s="27"/>
      <c r="C146" s="27"/>
      <c r="D146" s="27"/>
      <c r="E146" s="27"/>
      <c r="F146" s="27"/>
      <c r="G146" s="27"/>
      <c r="H146" s="27"/>
      <c r="I146" s="27"/>
      <c r="J146" s="27"/>
      <c r="K146" s="27"/>
      <c r="L146" s="27"/>
      <c r="M146" s="27"/>
      <c r="N146" s="27"/>
      <c r="O146" s="27"/>
      <c r="P146" s="27"/>
      <c r="Q146" s="27"/>
      <c r="R146" s="33"/>
      <c r="S146" s="33"/>
      <c r="T146" s="33"/>
      <c r="U146" s="27"/>
    </row>
    <row r="147" spans="1:21" x14ac:dyDescent="0.2">
      <c r="A147" s="27"/>
      <c r="B147" s="27"/>
      <c r="C147" s="27"/>
      <c r="D147" s="27"/>
      <c r="E147" s="27"/>
      <c r="F147" s="27"/>
      <c r="G147" s="27"/>
      <c r="H147" s="27"/>
      <c r="I147" s="27"/>
      <c r="J147" s="27"/>
      <c r="K147" s="27"/>
      <c r="L147" s="27"/>
      <c r="M147" s="27"/>
      <c r="N147" s="27"/>
      <c r="O147" s="27"/>
      <c r="P147" s="27"/>
      <c r="Q147" s="27"/>
      <c r="R147" s="33"/>
      <c r="S147" s="33"/>
      <c r="T147" s="33"/>
      <c r="U147" s="27"/>
    </row>
    <row r="148" spans="1:21" x14ac:dyDescent="0.2">
      <c r="A148" s="27"/>
      <c r="B148" s="27"/>
      <c r="C148" s="27"/>
      <c r="D148" s="27"/>
      <c r="E148" s="27"/>
      <c r="F148" s="27"/>
      <c r="G148" s="27"/>
      <c r="H148" s="27"/>
      <c r="I148" s="27"/>
      <c r="J148" s="27"/>
      <c r="K148" s="27"/>
      <c r="L148" s="27"/>
      <c r="M148" s="27"/>
      <c r="N148" s="27"/>
      <c r="O148" s="27"/>
      <c r="P148" s="27"/>
      <c r="Q148" s="27"/>
      <c r="R148" s="33"/>
      <c r="S148" s="33"/>
      <c r="T148" s="33"/>
      <c r="U148" s="27"/>
    </row>
    <row r="149" spans="1:21" x14ac:dyDescent="0.2">
      <c r="A149" s="27"/>
      <c r="B149" s="27"/>
      <c r="C149" s="27"/>
      <c r="D149" s="27"/>
      <c r="E149" s="27"/>
      <c r="F149" s="27"/>
      <c r="G149" s="27"/>
      <c r="H149" s="27"/>
      <c r="I149" s="27"/>
      <c r="J149" s="27"/>
      <c r="K149" s="27"/>
      <c r="L149" s="27"/>
      <c r="M149" s="27"/>
      <c r="N149" s="27"/>
      <c r="O149" s="27"/>
      <c r="P149" s="27"/>
      <c r="Q149" s="27"/>
      <c r="R149" s="33"/>
      <c r="S149" s="33"/>
      <c r="T149" s="33"/>
      <c r="U149" s="27"/>
    </row>
    <row r="150" spans="1:21" x14ac:dyDescent="0.2">
      <c r="A150" s="27"/>
      <c r="B150" s="27"/>
      <c r="C150" s="27"/>
      <c r="D150" s="27"/>
      <c r="E150" s="27"/>
      <c r="F150" s="27"/>
      <c r="G150" s="27"/>
      <c r="H150" s="27"/>
      <c r="I150" s="27"/>
      <c r="J150" s="27"/>
      <c r="K150" s="27"/>
      <c r="L150" s="27"/>
      <c r="M150" s="27"/>
      <c r="N150" s="27"/>
      <c r="O150" s="27"/>
      <c r="P150" s="27"/>
      <c r="Q150" s="27"/>
      <c r="R150" s="33"/>
      <c r="S150" s="33"/>
      <c r="T150" s="33"/>
      <c r="U150" s="27"/>
    </row>
    <row r="151" spans="1:21" x14ac:dyDescent="0.2">
      <c r="A151" s="27"/>
      <c r="B151" s="27"/>
      <c r="C151" s="27"/>
      <c r="D151" s="27"/>
      <c r="E151" s="27"/>
      <c r="F151" s="27"/>
      <c r="G151" s="27"/>
      <c r="H151" s="27"/>
      <c r="I151" s="27"/>
      <c r="J151" s="27"/>
      <c r="K151" s="27"/>
      <c r="L151" s="27"/>
      <c r="M151" s="27"/>
      <c r="N151" s="27"/>
      <c r="O151" s="27"/>
      <c r="P151" s="27"/>
      <c r="Q151" s="27"/>
      <c r="R151" s="33"/>
      <c r="S151" s="33"/>
      <c r="T151" s="33"/>
      <c r="U151" s="27"/>
    </row>
    <row r="152" spans="1:21" x14ac:dyDescent="0.2">
      <c r="A152" s="27"/>
      <c r="B152" s="27"/>
      <c r="C152" s="27"/>
      <c r="D152" s="27"/>
      <c r="E152" s="27"/>
      <c r="F152" s="27"/>
      <c r="G152" s="27"/>
      <c r="H152" s="27"/>
      <c r="I152" s="27"/>
      <c r="J152" s="27"/>
      <c r="K152" s="27"/>
      <c r="L152" s="27"/>
      <c r="M152" s="27"/>
      <c r="N152" s="27"/>
      <c r="O152" s="27"/>
      <c r="P152" s="27"/>
      <c r="Q152" s="27"/>
      <c r="R152" s="33"/>
      <c r="S152" s="33"/>
      <c r="T152" s="33"/>
      <c r="U152" s="27"/>
    </row>
    <row r="153" spans="1:21" x14ac:dyDescent="0.2">
      <c r="A153" s="27"/>
      <c r="B153" s="27"/>
      <c r="C153" s="27"/>
      <c r="D153" s="27"/>
      <c r="E153" s="27"/>
      <c r="F153" s="27"/>
      <c r="G153" s="27"/>
      <c r="H153" s="27"/>
      <c r="I153" s="27"/>
      <c r="J153" s="27"/>
      <c r="K153" s="27"/>
      <c r="L153" s="27"/>
      <c r="M153" s="27"/>
      <c r="N153" s="27"/>
      <c r="O153" s="27"/>
      <c r="P153" s="27"/>
      <c r="Q153" s="27"/>
      <c r="R153" s="33"/>
      <c r="S153" s="33"/>
      <c r="T153" s="33"/>
      <c r="U153" s="27"/>
    </row>
    <row r="154" spans="1:21" x14ac:dyDescent="0.2">
      <c r="A154" s="27"/>
      <c r="B154" s="27"/>
      <c r="C154" s="27"/>
      <c r="D154" s="27"/>
      <c r="E154" s="27"/>
      <c r="F154" s="27"/>
      <c r="G154" s="27"/>
      <c r="H154" s="27"/>
      <c r="I154" s="27"/>
      <c r="J154" s="27"/>
      <c r="K154" s="27"/>
      <c r="L154" s="27"/>
      <c r="M154" s="27"/>
      <c r="N154" s="27"/>
      <c r="O154" s="27"/>
      <c r="P154" s="27"/>
      <c r="Q154" s="27"/>
      <c r="R154" s="33"/>
      <c r="S154" s="33"/>
      <c r="T154" s="33"/>
      <c r="U154" s="27"/>
    </row>
    <row r="155" spans="1:21" x14ac:dyDescent="0.2">
      <c r="A155" s="27"/>
      <c r="B155" s="27"/>
      <c r="C155" s="27"/>
      <c r="D155" s="27"/>
      <c r="E155" s="27"/>
      <c r="F155" s="27"/>
      <c r="G155" s="27"/>
      <c r="H155" s="27"/>
      <c r="I155" s="27"/>
      <c r="J155" s="27"/>
      <c r="K155" s="27"/>
      <c r="L155" s="27"/>
      <c r="M155" s="27"/>
      <c r="N155" s="27"/>
      <c r="O155" s="27"/>
      <c r="P155" s="27"/>
      <c r="Q155" s="27"/>
      <c r="R155" s="33"/>
      <c r="S155" s="33"/>
      <c r="T155" s="33"/>
      <c r="U155" s="27"/>
    </row>
    <row r="156" spans="1:21" x14ac:dyDescent="0.2">
      <c r="A156" s="27"/>
      <c r="B156" s="27"/>
      <c r="C156" s="27"/>
      <c r="D156" s="27"/>
      <c r="E156" s="27"/>
      <c r="F156" s="27"/>
      <c r="G156" s="27"/>
      <c r="H156" s="27"/>
      <c r="I156" s="27"/>
      <c r="J156" s="27"/>
      <c r="K156" s="27"/>
      <c r="L156" s="27"/>
      <c r="M156" s="27"/>
      <c r="N156" s="27"/>
      <c r="O156" s="27"/>
      <c r="P156" s="27"/>
      <c r="Q156" s="27"/>
      <c r="R156" s="33"/>
      <c r="S156" s="33"/>
      <c r="T156" s="33"/>
      <c r="U156" s="27"/>
    </row>
    <row r="157" spans="1:21" x14ac:dyDescent="0.2">
      <c r="A157" s="27"/>
      <c r="B157" s="27"/>
      <c r="C157" s="27"/>
      <c r="D157" s="27"/>
      <c r="E157" s="27"/>
      <c r="F157" s="27"/>
      <c r="G157" s="27"/>
      <c r="H157" s="27"/>
      <c r="I157" s="27"/>
      <c r="J157" s="27"/>
      <c r="K157" s="27"/>
      <c r="L157" s="27"/>
      <c r="M157" s="27"/>
      <c r="N157" s="27"/>
      <c r="O157" s="27"/>
      <c r="P157" s="27"/>
      <c r="Q157" s="27"/>
      <c r="R157" s="33"/>
      <c r="S157" s="33"/>
      <c r="T157" s="33"/>
      <c r="U157" s="27"/>
    </row>
    <row r="158" spans="1:21" x14ac:dyDescent="0.2">
      <c r="A158" s="27"/>
      <c r="B158" s="27"/>
      <c r="C158" s="27"/>
      <c r="D158" s="27"/>
      <c r="E158" s="27"/>
      <c r="F158" s="27"/>
      <c r="G158" s="27"/>
      <c r="H158" s="27"/>
      <c r="I158" s="27"/>
      <c r="J158" s="27"/>
      <c r="K158" s="27"/>
      <c r="L158" s="27"/>
      <c r="M158" s="27"/>
      <c r="N158" s="27"/>
      <c r="O158" s="27"/>
      <c r="P158" s="27"/>
      <c r="Q158" s="27"/>
      <c r="R158" s="33"/>
      <c r="S158" s="33"/>
      <c r="T158" s="33"/>
      <c r="U158" s="27"/>
    </row>
    <row r="159" spans="1:21" x14ac:dyDescent="0.2">
      <c r="A159" s="27"/>
      <c r="B159" s="27"/>
      <c r="C159" s="27"/>
      <c r="D159" s="27"/>
      <c r="E159" s="27"/>
      <c r="F159" s="27"/>
      <c r="G159" s="27"/>
      <c r="H159" s="27"/>
      <c r="I159" s="27"/>
      <c r="J159" s="27"/>
      <c r="K159" s="27"/>
      <c r="L159" s="27"/>
      <c r="M159" s="27"/>
      <c r="N159" s="27"/>
      <c r="O159" s="27"/>
      <c r="P159" s="27"/>
      <c r="Q159" s="27"/>
      <c r="R159" s="33"/>
      <c r="S159" s="33"/>
      <c r="T159" s="33"/>
      <c r="U159" s="27"/>
    </row>
    <row r="160" spans="1:21" x14ac:dyDescent="0.2">
      <c r="A160" s="27"/>
      <c r="B160" s="27"/>
      <c r="C160" s="27"/>
      <c r="D160" s="27"/>
      <c r="E160" s="27"/>
      <c r="F160" s="27"/>
      <c r="G160" s="27"/>
      <c r="H160" s="27"/>
      <c r="I160" s="27"/>
      <c r="J160" s="27"/>
      <c r="K160" s="27"/>
      <c r="L160" s="27"/>
      <c r="M160" s="27"/>
      <c r="N160" s="27"/>
      <c r="O160" s="27"/>
      <c r="P160" s="27"/>
      <c r="Q160" s="27"/>
      <c r="R160" s="33"/>
      <c r="S160" s="33"/>
      <c r="T160" s="33"/>
      <c r="U160" s="27"/>
    </row>
    <row r="161" spans="1:21" x14ac:dyDescent="0.2">
      <c r="A161" s="27"/>
      <c r="B161" s="27"/>
      <c r="C161" s="27"/>
      <c r="D161" s="27"/>
      <c r="E161" s="27"/>
      <c r="F161" s="27"/>
      <c r="G161" s="27"/>
      <c r="H161" s="27"/>
      <c r="I161" s="27"/>
      <c r="J161" s="27"/>
      <c r="K161" s="27"/>
      <c r="L161" s="27"/>
      <c r="M161" s="27"/>
      <c r="N161" s="27"/>
      <c r="O161" s="27"/>
      <c r="P161" s="27"/>
      <c r="Q161" s="27"/>
      <c r="R161" s="33"/>
      <c r="S161" s="33"/>
      <c r="T161" s="33"/>
      <c r="U161" s="27"/>
    </row>
    <row r="162" spans="1:21" x14ac:dyDescent="0.2">
      <c r="A162" s="27"/>
      <c r="B162" s="27"/>
      <c r="C162" s="27"/>
      <c r="D162" s="27"/>
      <c r="E162" s="27"/>
      <c r="F162" s="27"/>
      <c r="G162" s="27"/>
      <c r="H162" s="27"/>
      <c r="I162" s="27"/>
      <c r="J162" s="27"/>
      <c r="K162" s="27"/>
      <c r="L162" s="27"/>
      <c r="M162" s="27"/>
      <c r="N162" s="27"/>
      <c r="O162" s="27"/>
      <c r="P162" s="27"/>
      <c r="Q162" s="27"/>
      <c r="R162" s="33"/>
      <c r="S162" s="33"/>
      <c r="T162" s="33"/>
      <c r="U162" s="27"/>
    </row>
    <row r="163" spans="1:21" x14ac:dyDescent="0.2">
      <c r="A163" s="27"/>
      <c r="B163" s="27"/>
      <c r="C163" s="27"/>
      <c r="D163" s="27"/>
      <c r="E163" s="27"/>
      <c r="F163" s="27"/>
      <c r="G163" s="27"/>
      <c r="H163" s="27"/>
      <c r="I163" s="27"/>
      <c r="J163" s="27"/>
      <c r="K163" s="27"/>
      <c r="L163" s="27"/>
      <c r="M163" s="27"/>
      <c r="N163" s="27"/>
      <c r="O163" s="27"/>
      <c r="P163" s="27"/>
      <c r="Q163" s="27"/>
      <c r="R163" s="33"/>
      <c r="S163" s="33"/>
      <c r="T163" s="33"/>
      <c r="U163" s="27"/>
    </row>
    <row r="164" spans="1:21" x14ac:dyDescent="0.2">
      <c r="A164" s="27"/>
      <c r="B164" s="27"/>
      <c r="C164" s="27"/>
      <c r="D164" s="27"/>
      <c r="E164" s="27"/>
      <c r="F164" s="27"/>
      <c r="G164" s="27"/>
      <c r="H164" s="27"/>
      <c r="I164" s="27"/>
      <c r="J164" s="27"/>
      <c r="K164" s="27"/>
      <c r="L164" s="27"/>
      <c r="M164" s="27"/>
      <c r="N164" s="27"/>
      <c r="O164" s="27"/>
      <c r="P164" s="27"/>
      <c r="Q164" s="27"/>
      <c r="R164" s="33"/>
      <c r="S164" s="33"/>
      <c r="T164" s="33"/>
      <c r="U164" s="27"/>
    </row>
    <row r="165" spans="1:21" x14ac:dyDescent="0.2">
      <c r="A165" s="27"/>
      <c r="B165" s="27"/>
      <c r="C165" s="27"/>
      <c r="D165" s="27"/>
      <c r="E165" s="27"/>
      <c r="F165" s="27"/>
      <c r="G165" s="27"/>
      <c r="H165" s="27"/>
      <c r="I165" s="27"/>
      <c r="J165" s="27"/>
      <c r="K165" s="27"/>
      <c r="L165" s="27"/>
      <c r="M165" s="27"/>
      <c r="N165" s="27"/>
      <c r="O165" s="27"/>
      <c r="P165" s="27"/>
      <c r="Q165" s="27"/>
      <c r="R165" s="33"/>
      <c r="S165" s="33"/>
      <c r="T165" s="33"/>
      <c r="U165" s="27"/>
    </row>
    <row r="166" spans="1:21" x14ac:dyDescent="0.2">
      <c r="A166" s="27"/>
      <c r="B166" s="27"/>
      <c r="C166" s="27"/>
      <c r="D166" s="27"/>
      <c r="E166" s="27"/>
      <c r="F166" s="27"/>
      <c r="G166" s="27"/>
      <c r="H166" s="27"/>
      <c r="I166" s="27"/>
      <c r="J166" s="27"/>
      <c r="K166" s="27"/>
      <c r="L166" s="27"/>
      <c r="M166" s="27"/>
      <c r="N166" s="27"/>
      <c r="O166" s="27"/>
      <c r="P166" s="27"/>
      <c r="Q166" s="27"/>
      <c r="R166" s="33"/>
      <c r="S166" s="33"/>
      <c r="T166" s="33"/>
      <c r="U166" s="27"/>
    </row>
    <row r="167" spans="1:21" x14ac:dyDescent="0.2">
      <c r="A167" s="27"/>
      <c r="B167" s="27"/>
      <c r="C167" s="27"/>
      <c r="D167" s="27"/>
      <c r="E167" s="27"/>
      <c r="F167" s="27"/>
      <c r="G167" s="27"/>
      <c r="H167" s="27"/>
      <c r="I167" s="27"/>
      <c r="J167" s="27"/>
      <c r="K167" s="27"/>
      <c r="L167" s="27"/>
      <c r="M167" s="27"/>
      <c r="N167" s="27"/>
      <c r="O167" s="27"/>
      <c r="P167" s="27"/>
      <c r="Q167" s="27"/>
      <c r="R167" s="33"/>
      <c r="S167" s="33"/>
      <c r="T167" s="33"/>
      <c r="U167" s="27"/>
    </row>
    <row r="168" spans="1:21" x14ac:dyDescent="0.2">
      <c r="A168" s="27"/>
      <c r="B168" s="27"/>
      <c r="C168" s="27"/>
      <c r="D168" s="27"/>
      <c r="E168" s="27"/>
      <c r="F168" s="27"/>
      <c r="G168" s="27"/>
      <c r="H168" s="27"/>
      <c r="I168" s="27"/>
      <c r="J168" s="27"/>
      <c r="K168" s="27"/>
      <c r="L168" s="27"/>
      <c r="M168" s="27"/>
      <c r="N168" s="27"/>
      <c r="O168" s="27"/>
      <c r="P168" s="27"/>
      <c r="Q168" s="27"/>
      <c r="R168" s="33"/>
      <c r="S168" s="33"/>
      <c r="T168" s="33"/>
      <c r="U168" s="27"/>
    </row>
    <row r="169" spans="1:21" x14ac:dyDescent="0.2">
      <c r="A169" s="27"/>
      <c r="B169" s="27"/>
      <c r="C169" s="27"/>
      <c r="D169" s="27"/>
      <c r="E169" s="27"/>
      <c r="F169" s="27"/>
      <c r="G169" s="27"/>
      <c r="H169" s="27"/>
      <c r="I169" s="27"/>
      <c r="J169" s="27"/>
      <c r="K169" s="27"/>
      <c r="L169" s="27"/>
      <c r="M169" s="27"/>
      <c r="N169" s="27"/>
      <c r="O169" s="27"/>
      <c r="P169" s="27"/>
      <c r="Q169" s="27"/>
      <c r="R169" s="33"/>
      <c r="S169" s="33"/>
      <c r="T169" s="33"/>
      <c r="U169" s="27"/>
    </row>
    <row r="170" spans="1:21" x14ac:dyDescent="0.2">
      <c r="A170" s="27"/>
      <c r="B170" s="27"/>
      <c r="C170" s="27"/>
      <c r="D170" s="27"/>
      <c r="E170" s="27"/>
      <c r="F170" s="27"/>
      <c r="G170" s="27"/>
      <c r="H170" s="27"/>
      <c r="I170" s="27"/>
      <c r="J170" s="27"/>
      <c r="K170" s="27"/>
      <c r="L170" s="27"/>
      <c r="M170" s="27"/>
      <c r="N170" s="27"/>
      <c r="O170" s="27"/>
      <c r="P170" s="27"/>
      <c r="Q170" s="27"/>
      <c r="R170" s="33"/>
      <c r="S170" s="33"/>
      <c r="T170" s="33"/>
      <c r="U170" s="27"/>
    </row>
    <row r="171" spans="1:21" x14ac:dyDescent="0.2">
      <c r="A171" s="27"/>
      <c r="B171" s="27"/>
      <c r="C171" s="27"/>
      <c r="D171" s="27"/>
      <c r="E171" s="27"/>
      <c r="F171" s="27"/>
      <c r="G171" s="27"/>
      <c r="H171" s="27"/>
      <c r="I171" s="27"/>
      <c r="J171" s="27"/>
      <c r="K171" s="27"/>
      <c r="L171" s="27"/>
      <c r="M171" s="27"/>
      <c r="N171" s="27"/>
      <c r="O171" s="27"/>
      <c r="P171" s="27"/>
      <c r="Q171" s="27"/>
      <c r="R171" s="33"/>
      <c r="S171" s="33"/>
      <c r="T171" s="33"/>
      <c r="U171" s="27"/>
    </row>
    <row r="172" spans="1:21" x14ac:dyDescent="0.2">
      <c r="A172" s="27"/>
      <c r="B172" s="27"/>
      <c r="C172" s="27"/>
      <c r="D172" s="27"/>
      <c r="E172" s="27"/>
      <c r="F172" s="27"/>
      <c r="G172" s="27"/>
      <c r="H172" s="27"/>
      <c r="I172" s="27"/>
      <c r="J172" s="27"/>
      <c r="K172" s="27"/>
      <c r="L172" s="27"/>
      <c r="M172" s="27"/>
      <c r="N172" s="27"/>
      <c r="O172" s="27"/>
      <c r="P172" s="27"/>
      <c r="Q172" s="27"/>
      <c r="R172" s="33"/>
      <c r="S172" s="33"/>
      <c r="T172" s="33"/>
      <c r="U172" s="27"/>
    </row>
    <row r="173" spans="1:21" x14ac:dyDescent="0.2">
      <c r="A173" s="27"/>
      <c r="B173" s="27"/>
      <c r="C173" s="27"/>
      <c r="D173" s="27"/>
      <c r="E173" s="27"/>
      <c r="F173" s="27"/>
      <c r="G173" s="27"/>
      <c r="H173" s="27"/>
      <c r="I173" s="27"/>
      <c r="J173" s="27"/>
      <c r="K173" s="27"/>
      <c r="L173" s="27"/>
      <c r="M173" s="27"/>
      <c r="N173" s="27"/>
      <c r="O173" s="27"/>
      <c r="P173" s="27"/>
      <c r="Q173" s="27"/>
      <c r="R173" s="33"/>
      <c r="S173" s="33"/>
      <c r="T173" s="33"/>
      <c r="U173" s="27"/>
    </row>
    <row r="174" spans="1:21" x14ac:dyDescent="0.2">
      <c r="A174" s="27"/>
      <c r="B174" s="27"/>
      <c r="C174" s="27"/>
      <c r="D174" s="27"/>
      <c r="E174" s="27"/>
      <c r="F174" s="27"/>
      <c r="G174" s="27"/>
      <c r="H174" s="27"/>
      <c r="I174" s="27"/>
      <c r="J174" s="27"/>
      <c r="K174" s="27"/>
      <c r="L174" s="27"/>
      <c r="M174" s="27"/>
      <c r="N174" s="27"/>
      <c r="O174" s="27"/>
      <c r="P174" s="27"/>
      <c r="Q174" s="27"/>
      <c r="R174" s="33"/>
      <c r="S174" s="33"/>
      <c r="T174" s="33"/>
      <c r="U174" s="27"/>
    </row>
    <row r="175" spans="1:21" x14ac:dyDescent="0.2">
      <c r="A175" s="27"/>
      <c r="B175" s="27"/>
      <c r="C175" s="27"/>
      <c r="D175" s="27"/>
      <c r="E175" s="27"/>
      <c r="F175" s="27"/>
      <c r="G175" s="27"/>
      <c r="H175" s="27"/>
      <c r="I175" s="27"/>
      <c r="J175" s="27"/>
      <c r="K175" s="27"/>
      <c r="L175" s="27"/>
      <c r="M175" s="27"/>
      <c r="N175" s="27"/>
      <c r="O175" s="27"/>
      <c r="P175" s="27"/>
      <c r="Q175" s="27"/>
      <c r="R175" s="33"/>
      <c r="S175" s="33"/>
      <c r="T175" s="33"/>
      <c r="U175" s="27"/>
    </row>
    <row r="176" spans="1:21" x14ac:dyDescent="0.2">
      <c r="A176" s="27"/>
      <c r="B176" s="27"/>
      <c r="C176" s="27"/>
      <c r="D176" s="27"/>
      <c r="E176" s="27"/>
      <c r="F176" s="27"/>
      <c r="G176" s="27"/>
      <c r="H176" s="27"/>
      <c r="I176" s="27"/>
      <c r="J176" s="27"/>
      <c r="K176" s="27"/>
      <c r="L176" s="27"/>
      <c r="M176" s="27"/>
      <c r="N176" s="27"/>
      <c r="O176" s="27"/>
      <c r="P176" s="27"/>
      <c r="Q176" s="27"/>
      <c r="R176" s="33"/>
      <c r="S176" s="33"/>
      <c r="T176" s="33"/>
      <c r="U176" s="27"/>
    </row>
    <row r="177" spans="1:21" x14ac:dyDescent="0.2">
      <c r="A177" s="27"/>
      <c r="B177" s="27"/>
      <c r="C177" s="27"/>
      <c r="D177" s="27"/>
      <c r="E177" s="27"/>
      <c r="F177" s="27"/>
      <c r="G177" s="27"/>
      <c r="H177" s="27"/>
      <c r="I177" s="27"/>
      <c r="J177" s="27"/>
      <c r="K177" s="27"/>
      <c r="L177" s="27"/>
      <c r="M177" s="27"/>
      <c r="N177" s="27"/>
      <c r="O177" s="27"/>
      <c r="P177" s="27"/>
      <c r="Q177" s="27"/>
      <c r="R177" s="33"/>
      <c r="S177" s="33"/>
      <c r="T177" s="33"/>
      <c r="U177" s="27"/>
    </row>
    <row r="178" spans="1:21" x14ac:dyDescent="0.2">
      <c r="A178" s="27"/>
      <c r="B178" s="27"/>
      <c r="C178" s="27"/>
      <c r="D178" s="27"/>
      <c r="E178" s="27"/>
      <c r="F178" s="27"/>
      <c r="G178" s="27"/>
      <c r="H178" s="27"/>
      <c r="I178" s="27"/>
      <c r="J178" s="27"/>
      <c r="K178" s="27"/>
      <c r="L178" s="27"/>
      <c r="M178" s="27"/>
      <c r="N178" s="27"/>
      <c r="O178" s="27"/>
      <c r="P178" s="27"/>
      <c r="Q178" s="27"/>
      <c r="R178" s="33"/>
      <c r="S178" s="33"/>
      <c r="T178" s="33"/>
      <c r="U178" s="27"/>
    </row>
    <row r="179" spans="1:21" x14ac:dyDescent="0.2">
      <c r="A179" s="27"/>
      <c r="B179" s="27"/>
      <c r="C179" s="27"/>
      <c r="D179" s="27"/>
      <c r="E179" s="27"/>
      <c r="F179" s="27"/>
      <c r="G179" s="27"/>
      <c r="H179" s="27"/>
      <c r="I179" s="27"/>
      <c r="J179" s="27"/>
      <c r="K179" s="27"/>
      <c r="L179" s="27"/>
      <c r="M179" s="27"/>
      <c r="N179" s="27"/>
      <c r="O179" s="27"/>
      <c r="P179" s="27"/>
      <c r="Q179" s="27"/>
      <c r="R179" s="33"/>
      <c r="S179" s="33"/>
      <c r="T179" s="33"/>
      <c r="U179" s="27"/>
    </row>
    <row r="180" spans="1:21" x14ac:dyDescent="0.2">
      <c r="A180" s="27"/>
      <c r="B180" s="27"/>
      <c r="C180" s="27"/>
      <c r="D180" s="27"/>
      <c r="E180" s="27"/>
      <c r="F180" s="27"/>
      <c r="G180" s="27"/>
      <c r="H180" s="27"/>
      <c r="I180" s="27"/>
      <c r="J180" s="27"/>
      <c r="K180" s="27"/>
      <c r="L180" s="27"/>
      <c r="M180" s="27"/>
      <c r="N180" s="27"/>
      <c r="O180" s="27"/>
      <c r="P180" s="27"/>
      <c r="Q180" s="27"/>
      <c r="R180" s="33"/>
      <c r="S180" s="33"/>
      <c r="T180" s="33"/>
      <c r="U180" s="27"/>
    </row>
    <row r="181" spans="1:21" x14ac:dyDescent="0.2">
      <c r="A181" s="27"/>
      <c r="B181" s="27"/>
      <c r="C181" s="27"/>
      <c r="D181" s="27"/>
      <c r="E181" s="27"/>
      <c r="F181" s="27"/>
      <c r="G181" s="27"/>
      <c r="H181" s="27"/>
      <c r="I181" s="27"/>
      <c r="J181" s="27"/>
      <c r="K181" s="27"/>
      <c r="L181" s="27"/>
      <c r="M181" s="27"/>
      <c r="N181" s="27"/>
      <c r="O181" s="27"/>
      <c r="P181" s="27"/>
      <c r="Q181" s="27"/>
      <c r="R181" s="33"/>
      <c r="S181" s="33"/>
      <c r="T181" s="33"/>
      <c r="U181" s="27"/>
    </row>
    <row r="182" spans="1:21" x14ac:dyDescent="0.2">
      <c r="A182" s="27"/>
      <c r="B182" s="27"/>
      <c r="C182" s="27"/>
      <c r="D182" s="27"/>
      <c r="E182" s="27"/>
      <c r="F182" s="27"/>
      <c r="G182" s="27"/>
      <c r="H182" s="27"/>
      <c r="I182" s="27"/>
      <c r="J182" s="27"/>
      <c r="K182" s="27"/>
      <c r="L182" s="27"/>
      <c r="M182" s="27"/>
      <c r="N182" s="27"/>
      <c r="O182" s="27"/>
      <c r="P182" s="27"/>
      <c r="Q182" s="27"/>
      <c r="R182" s="33"/>
      <c r="S182" s="33"/>
      <c r="T182" s="33"/>
      <c r="U182" s="27"/>
    </row>
    <row r="183" spans="1:21" x14ac:dyDescent="0.2">
      <c r="A183" s="27"/>
      <c r="B183" s="27"/>
      <c r="C183" s="27"/>
      <c r="D183" s="27"/>
      <c r="E183" s="27"/>
      <c r="F183" s="27"/>
      <c r="G183" s="27"/>
      <c r="H183" s="27"/>
      <c r="I183" s="27"/>
      <c r="J183" s="27"/>
      <c r="K183" s="27"/>
      <c r="L183" s="27"/>
      <c r="M183" s="27"/>
      <c r="N183" s="27"/>
      <c r="O183" s="27"/>
      <c r="P183" s="27"/>
      <c r="Q183" s="27"/>
      <c r="R183" s="33"/>
      <c r="S183" s="33"/>
      <c r="T183" s="33"/>
      <c r="U183" s="27"/>
    </row>
    <row r="184" spans="1:21" x14ac:dyDescent="0.2">
      <c r="A184" s="27"/>
      <c r="B184" s="27"/>
      <c r="C184" s="27"/>
      <c r="D184" s="27"/>
      <c r="E184" s="27"/>
      <c r="F184" s="27"/>
      <c r="G184" s="27"/>
      <c r="H184" s="27"/>
      <c r="I184" s="27"/>
      <c r="J184" s="27"/>
      <c r="K184" s="27"/>
      <c r="L184" s="27"/>
      <c r="M184" s="27"/>
      <c r="N184" s="27"/>
      <c r="O184" s="27"/>
      <c r="P184" s="27"/>
      <c r="Q184" s="27"/>
      <c r="R184" s="33"/>
      <c r="S184" s="33"/>
      <c r="T184" s="33"/>
      <c r="U184" s="27"/>
    </row>
    <row r="185" spans="1:21" x14ac:dyDescent="0.2">
      <c r="A185" s="27"/>
      <c r="B185" s="27"/>
      <c r="C185" s="27"/>
      <c r="D185" s="27"/>
      <c r="E185" s="27"/>
      <c r="F185" s="27"/>
      <c r="G185" s="27"/>
      <c r="H185" s="27"/>
      <c r="I185" s="27"/>
      <c r="J185" s="27"/>
      <c r="K185" s="27"/>
      <c r="L185" s="27"/>
      <c r="M185" s="27"/>
      <c r="N185" s="27"/>
      <c r="O185" s="27"/>
      <c r="P185" s="27"/>
      <c r="Q185" s="27"/>
      <c r="R185" s="33"/>
      <c r="S185" s="33"/>
      <c r="T185" s="33"/>
      <c r="U185" s="27"/>
    </row>
    <row r="186" spans="1:21" x14ac:dyDescent="0.2">
      <c r="A186" s="27"/>
      <c r="B186" s="27"/>
      <c r="C186" s="27"/>
      <c r="D186" s="27"/>
      <c r="E186" s="27"/>
      <c r="F186" s="27"/>
      <c r="G186" s="27"/>
      <c r="H186" s="27"/>
      <c r="I186" s="27"/>
      <c r="J186" s="27"/>
      <c r="K186" s="27"/>
      <c r="L186" s="27"/>
      <c r="M186" s="27"/>
      <c r="N186" s="27"/>
      <c r="O186" s="27"/>
      <c r="P186" s="27"/>
      <c r="Q186" s="27"/>
      <c r="R186" s="33"/>
      <c r="S186" s="33"/>
      <c r="T186" s="33"/>
      <c r="U186" s="27"/>
    </row>
    <row r="187" spans="1:21" x14ac:dyDescent="0.2">
      <c r="A187" s="27"/>
      <c r="B187" s="27"/>
      <c r="C187" s="27"/>
      <c r="D187" s="27"/>
      <c r="E187" s="27"/>
      <c r="F187" s="27"/>
      <c r="G187" s="27"/>
      <c r="H187" s="27"/>
      <c r="I187" s="27"/>
      <c r="J187" s="27"/>
      <c r="K187" s="27"/>
      <c r="L187" s="27"/>
      <c r="M187" s="27"/>
      <c r="N187" s="27"/>
      <c r="O187" s="27"/>
      <c r="P187" s="27"/>
      <c r="Q187" s="27"/>
      <c r="R187" s="33"/>
      <c r="S187" s="33"/>
      <c r="T187" s="33"/>
      <c r="U187" s="27"/>
    </row>
    <row r="188" spans="1:21" x14ac:dyDescent="0.2">
      <c r="A188" s="27"/>
      <c r="B188" s="27"/>
      <c r="C188" s="27"/>
      <c r="D188" s="27"/>
      <c r="E188" s="27"/>
      <c r="F188" s="27"/>
      <c r="G188" s="27"/>
      <c r="H188" s="27"/>
      <c r="I188" s="27"/>
      <c r="J188" s="27"/>
      <c r="K188" s="27"/>
      <c r="L188" s="27"/>
      <c r="M188" s="27"/>
      <c r="N188" s="27"/>
      <c r="O188" s="27"/>
      <c r="P188" s="27"/>
      <c r="Q188" s="27"/>
      <c r="R188" s="33"/>
      <c r="S188" s="33"/>
      <c r="T188" s="33"/>
      <c r="U188" s="27"/>
    </row>
    <row r="189" spans="1:21" x14ac:dyDescent="0.2">
      <c r="A189" s="27"/>
      <c r="B189" s="27"/>
      <c r="C189" s="27"/>
      <c r="D189" s="27"/>
      <c r="E189" s="27"/>
      <c r="F189" s="27"/>
      <c r="G189" s="27"/>
      <c r="H189" s="27"/>
      <c r="I189" s="27"/>
      <c r="J189" s="27"/>
      <c r="K189" s="27"/>
      <c r="L189" s="27"/>
      <c r="M189" s="27"/>
      <c r="N189" s="27"/>
      <c r="O189" s="27"/>
      <c r="P189" s="27"/>
      <c r="Q189" s="27"/>
      <c r="R189" s="33"/>
      <c r="S189" s="33"/>
      <c r="T189" s="33"/>
      <c r="U189" s="27"/>
    </row>
    <row r="190" spans="1:21" x14ac:dyDescent="0.2">
      <c r="A190" s="27"/>
      <c r="B190" s="27"/>
      <c r="C190" s="27"/>
      <c r="D190" s="27"/>
      <c r="E190" s="27"/>
      <c r="F190" s="27"/>
      <c r="G190" s="27"/>
      <c r="H190" s="27"/>
      <c r="I190" s="27"/>
      <c r="J190" s="27"/>
      <c r="K190" s="27"/>
      <c r="L190" s="27"/>
      <c r="M190" s="27"/>
      <c r="N190" s="27"/>
      <c r="O190" s="27"/>
      <c r="P190" s="27"/>
      <c r="Q190" s="27"/>
      <c r="R190" s="33"/>
      <c r="S190" s="33"/>
      <c r="T190" s="33"/>
      <c r="U190" s="27"/>
    </row>
    <row r="191" spans="1:21" x14ac:dyDescent="0.2">
      <c r="A191" s="27"/>
      <c r="B191" s="27"/>
      <c r="C191" s="27"/>
      <c r="D191" s="27"/>
      <c r="E191" s="27"/>
      <c r="F191" s="27"/>
      <c r="G191" s="27"/>
      <c r="H191" s="27"/>
      <c r="I191" s="27"/>
      <c r="J191" s="27"/>
      <c r="K191" s="27"/>
      <c r="L191" s="27"/>
      <c r="M191" s="27"/>
      <c r="N191" s="27"/>
      <c r="O191" s="27"/>
      <c r="P191" s="27"/>
      <c r="Q191" s="27"/>
      <c r="R191" s="33"/>
      <c r="S191" s="33"/>
      <c r="T191" s="33"/>
      <c r="U191" s="27"/>
    </row>
    <row r="192" spans="1:21" x14ac:dyDescent="0.2">
      <c r="A192" s="27"/>
      <c r="B192" s="27"/>
      <c r="C192" s="27"/>
      <c r="D192" s="27"/>
      <c r="E192" s="27"/>
      <c r="F192" s="27"/>
      <c r="G192" s="27"/>
      <c r="H192" s="27"/>
      <c r="I192" s="27"/>
      <c r="J192" s="27"/>
      <c r="K192" s="27"/>
      <c r="L192" s="27"/>
      <c r="M192" s="27"/>
      <c r="N192" s="27"/>
      <c r="O192" s="27"/>
      <c r="P192" s="27"/>
      <c r="Q192" s="27"/>
      <c r="R192" s="33"/>
      <c r="S192" s="33"/>
      <c r="T192" s="33"/>
      <c r="U192" s="27"/>
    </row>
    <row r="193" spans="1:21" x14ac:dyDescent="0.2">
      <c r="A193" s="27"/>
      <c r="B193" s="27"/>
      <c r="C193" s="27"/>
      <c r="D193" s="27"/>
      <c r="E193" s="27"/>
      <c r="F193" s="27"/>
      <c r="G193" s="27"/>
      <c r="H193" s="27"/>
      <c r="I193" s="27"/>
      <c r="J193" s="27"/>
      <c r="K193" s="27"/>
      <c r="L193" s="27"/>
      <c r="M193" s="27"/>
      <c r="N193" s="27"/>
      <c r="O193" s="27"/>
      <c r="P193" s="27"/>
      <c r="Q193" s="27"/>
      <c r="R193" s="33"/>
      <c r="S193" s="33"/>
      <c r="T193" s="33"/>
      <c r="U193" s="27"/>
    </row>
    <row r="194" spans="1:21" x14ac:dyDescent="0.2">
      <c r="A194" s="27"/>
      <c r="B194" s="27"/>
      <c r="C194" s="27"/>
      <c r="D194" s="27"/>
      <c r="E194" s="27"/>
      <c r="F194" s="27"/>
      <c r="G194" s="27"/>
      <c r="H194" s="27"/>
      <c r="I194" s="27"/>
      <c r="J194" s="27"/>
      <c r="K194" s="27"/>
      <c r="L194" s="27"/>
      <c r="M194" s="27"/>
      <c r="N194" s="27"/>
      <c r="O194" s="27"/>
      <c r="P194" s="27"/>
      <c r="Q194" s="27"/>
      <c r="R194" s="33"/>
      <c r="S194" s="33"/>
      <c r="T194" s="33"/>
      <c r="U194" s="27"/>
    </row>
    <row r="195" spans="1:21" x14ac:dyDescent="0.2">
      <c r="A195" s="27"/>
      <c r="B195" s="27"/>
      <c r="C195" s="27"/>
      <c r="D195" s="27"/>
      <c r="E195" s="27"/>
      <c r="F195" s="27"/>
      <c r="G195" s="27"/>
      <c r="H195" s="27"/>
      <c r="I195" s="27"/>
      <c r="J195" s="27"/>
      <c r="K195" s="27"/>
      <c r="L195" s="27"/>
      <c r="M195" s="27"/>
      <c r="N195" s="27"/>
      <c r="O195" s="27"/>
      <c r="P195" s="27"/>
      <c r="Q195" s="27"/>
      <c r="R195" s="33"/>
      <c r="S195" s="33"/>
      <c r="T195" s="33"/>
      <c r="U195" s="27"/>
    </row>
    <row r="196" spans="1:21" x14ac:dyDescent="0.2">
      <c r="A196" s="27"/>
      <c r="B196" s="27"/>
      <c r="C196" s="27"/>
      <c r="D196" s="27"/>
      <c r="E196" s="27"/>
      <c r="F196" s="27"/>
      <c r="G196" s="27"/>
      <c r="H196" s="27"/>
      <c r="I196" s="27"/>
      <c r="J196" s="27"/>
      <c r="K196" s="27"/>
      <c r="L196" s="27"/>
      <c r="M196" s="27"/>
      <c r="N196" s="27"/>
      <c r="O196" s="27"/>
      <c r="P196" s="27"/>
      <c r="Q196" s="27"/>
      <c r="R196" s="33"/>
      <c r="S196" s="33"/>
      <c r="T196" s="33"/>
      <c r="U196" s="27"/>
    </row>
    <row r="197" spans="1:21" x14ac:dyDescent="0.2">
      <c r="A197" s="27"/>
      <c r="B197" s="27"/>
      <c r="C197" s="27"/>
      <c r="D197" s="27"/>
      <c r="E197" s="27"/>
      <c r="F197" s="27"/>
      <c r="G197" s="27"/>
      <c r="H197" s="27"/>
      <c r="I197" s="27"/>
      <c r="J197" s="27"/>
      <c r="K197" s="27"/>
      <c r="L197" s="27"/>
      <c r="M197" s="27"/>
      <c r="N197" s="27"/>
      <c r="O197" s="27"/>
      <c r="P197" s="27"/>
      <c r="Q197" s="27"/>
      <c r="R197" s="33"/>
      <c r="S197" s="33"/>
      <c r="T197" s="33"/>
      <c r="U197" s="27"/>
    </row>
    <row r="198" spans="1:21" x14ac:dyDescent="0.2">
      <c r="A198" s="27"/>
      <c r="B198" s="27"/>
      <c r="C198" s="27"/>
      <c r="D198" s="27"/>
      <c r="E198" s="27"/>
      <c r="F198" s="27"/>
      <c r="G198" s="27"/>
      <c r="H198" s="27"/>
      <c r="I198" s="27"/>
      <c r="J198" s="27"/>
      <c r="K198" s="27"/>
      <c r="L198" s="27"/>
      <c r="M198" s="27"/>
      <c r="N198" s="27"/>
      <c r="O198" s="27"/>
      <c r="P198" s="27"/>
      <c r="Q198" s="27"/>
      <c r="R198" s="33"/>
      <c r="S198" s="33"/>
      <c r="T198" s="33"/>
      <c r="U198" s="27"/>
    </row>
    <row r="199" spans="1:21" x14ac:dyDescent="0.2">
      <c r="A199" s="27"/>
      <c r="B199" s="27"/>
      <c r="C199" s="27"/>
      <c r="D199" s="27"/>
      <c r="E199" s="27"/>
      <c r="F199" s="27"/>
      <c r="G199" s="27"/>
      <c r="H199" s="27"/>
      <c r="I199" s="27"/>
      <c r="J199" s="27"/>
      <c r="K199" s="27"/>
      <c r="L199" s="27"/>
      <c r="M199" s="27"/>
      <c r="N199" s="27"/>
      <c r="O199" s="27"/>
      <c r="P199" s="27"/>
      <c r="Q199" s="27"/>
      <c r="R199" s="33"/>
      <c r="S199" s="33"/>
      <c r="T199" s="33"/>
      <c r="U199" s="27"/>
    </row>
    <row r="200" spans="1:21" x14ac:dyDescent="0.2">
      <c r="A200" s="27"/>
      <c r="B200" s="27"/>
      <c r="C200" s="27"/>
      <c r="D200" s="27"/>
      <c r="E200" s="27"/>
      <c r="F200" s="27"/>
      <c r="G200" s="27"/>
      <c r="H200" s="27"/>
      <c r="I200" s="27"/>
      <c r="J200" s="27"/>
      <c r="K200" s="27"/>
      <c r="L200" s="27"/>
      <c r="M200" s="27"/>
      <c r="N200" s="27"/>
      <c r="O200" s="27"/>
      <c r="P200" s="27"/>
      <c r="Q200" s="27"/>
      <c r="R200" s="33"/>
      <c r="S200" s="33"/>
      <c r="T200" s="33"/>
      <c r="U200" s="27"/>
    </row>
    <row r="201" spans="1:21" x14ac:dyDescent="0.2">
      <c r="A201" s="27"/>
      <c r="B201" s="27"/>
      <c r="C201" s="27"/>
      <c r="D201" s="27"/>
      <c r="E201" s="27"/>
      <c r="F201" s="27"/>
      <c r="G201" s="27"/>
      <c r="H201" s="27"/>
      <c r="I201" s="27"/>
      <c r="J201" s="27"/>
      <c r="K201" s="27"/>
      <c r="L201" s="27"/>
      <c r="M201" s="27"/>
      <c r="N201" s="27"/>
      <c r="O201" s="27"/>
      <c r="P201" s="27"/>
      <c r="Q201" s="27"/>
      <c r="R201" s="33"/>
      <c r="S201" s="33"/>
      <c r="T201" s="33"/>
      <c r="U201" s="27"/>
    </row>
    <row r="202" spans="1:21" x14ac:dyDescent="0.2">
      <c r="A202" s="27"/>
      <c r="B202" s="27"/>
      <c r="C202" s="27"/>
      <c r="D202" s="27"/>
      <c r="E202" s="27"/>
      <c r="F202" s="27"/>
      <c r="G202" s="27"/>
      <c r="H202" s="27"/>
      <c r="I202" s="27"/>
      <c r="J202" s="27"/>
      <c r="K202" s="27"/>
      <c r="L202" s="27"/>
      <c r="M202" s="27"/>
      <c r="N202" s="27"/>
      <c r="O202" s="27"/>
      <c r="P202" s="27"/>
      <c r="Q202" s="27"/>
      <c r="R202" s="33"/>
      <c r="S202" s="33"/>
      <c r="T202" s="33"/>
      <c r="U202" s="27"/>
    </row>
    <row r="203" spans="1:21" x14ac:dyDescent="0.2">
      <c r="A203" s="27"/>
      <c r="B203" s="27"/>
      <c r="C203" s="27"/>
      <c r="D203" s="27"/>
      <c r="E203" s="27"/>
      <c r="F203" s="27"/>
      <c r="G203" s="27"/>
      <c r="H203" s="27"/>
      <c r="I203" s="27"/>
      <c r="J203" s="27"/>
      <c r="K203" s="27"/>
      <c r="L203" s="27"/>
      <c r="M203" s="27"/>
      <c r="N203" s="27"/>
      <c r="O203" s="27"/>
      <c r="P203" s="27"/>
      <c r="Q203" s="27"/>
      <c r="R203" s="33"/>
      <c r="S203" s="33"/>
      <c r="T203" s="33"/>
      <c r="U203" s="27"/>
    </row>
    <row r="204" spans="1:21" x14ac:dyDescent="0.2">
      <c r="A204" s="27"/>
      <c r="B204" s="27"/>
      <c r="C204" s="27"/>
      <c r="D204" s="27"/>
      <c r="E204" s="27"/>
      <c r="F204" s="27"/>
      <c r="G204" s="27"/>
      <c r="H204" s="27"/>
      <c r="I204" s="27"/>
      <c r="J204" s="27"/>
      <c r="K204" s="27"/>
      <c r="L204" s="27"/>
      <c r="M204" s="27"/>
      <c r="N204" s="27"/>
      <c r="O204" s="27"/>
      <c r="P204" s="27"/>
      <c r="Q204" s="27"/>
      <c r="R204" s="33"/>
      <c r="S204" s="33"/>
      <c r="T204" s="33"/>
      <c r="U204" s="27"/>
    </row>
    <row r="205" spans="1:21" x14ac:dyDescent="0.2">
      <c r="A205" s="27"/>
      <c r="B205" s="27"/>
      <c r="C205" s="27"/>
      <c r="D205" s="27"/>
      <c r="E205" s="27"/>
      <c r="F205" s="27"/>
      <c r="G205" s="27"/>
      <c r="H205" s="27"/>
      <c r="I205" s="27"/>
      <c r="J205" s="27"/>
      <c r="K205" s="27"/>
      <c r="L205" s="27"/>
      <c r="M205" s="27"/>
      <c r="N205" s="27"/>
      <c r="O205" s="27"/>
      <c r="P205" s="27"/>
      <c r="Q205" s="27"/>
      <c r="R205" s="33"/>
      <c r="S205" s="33"/>
      <c r="T205" s="33"/>
      <c r="U205" s="27"/>
    </row>
    <row r="206" spans="1:21" x14ac:dyDescent="0.2">
      <c r="A206" s="27"/>
      <c r="B206" s="27"/>
      <c r="C206" s="27"/>
      <c r="D206" s="27"/>
      <c r="E206" s="27"/>
      <c r="F206" s="27"/>
      <c r="G206" s="27"/>
      <c r="H206" s="27"/>
      <c r="I206" s="27"/>
      <c r="J206" s="27"/>
      <c r="K206" s="27"/>
      <c r="L206" s="27"/>
      <c r="M206" s="27"/>
      <c r="N206" s="27"/>
      <c r="O206" s="27"/>
      <c r="P206" s="27"/>
      <c r="Q206" s="27"/>
      <c r="R206" s="33"/>
      <c r="S206" s="33"/>
      <c r="T206" s="33"/>
      <c r="U206" s="27"/>
    </row>
    <row r="207" spans="1:21" x14ac:dyDescent="0.2">
      <c r="A207" s="27"/>
      <c r="B207" s="27"/>
      <c r="C207" s="27"/>
      <c r="D207" s="27"/>
      <c r="E207" s="27"/>
      <c r="F207" s="27"/>
      <c r="G207" s="27"/>
      <c r="H207" s="27"/>
      <c r="I207" s="27"/>
      <c r="J207" s="27"/>
      <c r="K207" s="27"/>
      <c r="L207" s="27"/>
      <c r="M207" s="27"/>
      <c r="N207" s="27"/>
      <c r="O207" s="27"/>
      <c r="P207" s="27"/>
      <c r="Q207" s="27"/>
      <c r="R207" s="33"/>
      <c r="S207" s="33"/>
      <c r="T207" s="33"/>
      <c r="U207" s="27"/>
    </row>
    <row r="208" spans="1:21" x14ac:dyDescent="0.2">
      <c r="A208" s="27"/>
      <c r="B208" s="27"/>
      <c r="C208" s="27"/>
      <c r="D208" s="27"/>
      <c r="E208" s="27"/>
      <c r="F208" s="27"/>
      <c r="G208" s="27"/>
      <c r="H208" s="27"/>
      <c r="I208" s="27"/>
      <c r="J208" s="27"/>
      <c r="K208" s="27"/>
      <c r="L208" s="27"/>
      <c r="M208" s="27"/>
      <c r="N208" s="27"/>
      <c r="O208" s="27"/>
      <c r="P208" s="27"/>
      <c r="Q208" s="27"/>
      <c r="R208" s="33"/>
      <c r="S208" s="33"/>
      <c r="T208" s="33"/>
      <c r="U208" s="27"/>
    </row>
    <row r="209" spans="1:21" x14ac:dyDescent="0.2">
      <c r="A209" s="27"/>
      <c r="B209" s="27"/>
      <c r="C209" s="27"/>
      <c r="D209" s="27"/>
      <c r="E209" s="27"/>
      <c r="F209" s="27"/>
      <c r="G209" s="27"/>
      <c r="H209" s="27"/>
      <c r="I209" s="27"/>
      <c r="J209" s="27"/>
      <c r="K209" s="27"/>
      <c r="L209" s="27"/>
      <c r="M209" s="27"/>
      <c r="N209" s="27"/>
      <c r="O209" s="27"/>
      <c r="P209" s="27"/>
      <c r="Q209" s="27"/>
      <c r="R209" s="33"/>
      <c r="S209" s="33"/>
      <c r="T209" s="33"/>
      <c r="U209" s="27"/>
    </row>
    <row r="210" spans="1:21" x14ac:dyDescent="0.2">
      <c r="A210" s="27"/>
      <c r="B210" s="27"/>
      <c r="C210" s="27"/>
      <c r="D210" s="27"/>
      <c r="E210" s="27"/>
      <c r="F210" s="27"/>
      <c r="G210" s="27"/>
      <c r="H210" s="27"/>
      <c r="I210" s="27"/>
      <c r="J210" s="27"/>
      <c r="K210" s="27"/>
      <c r="L210" s="27"/>
      <c r="M210" s="27"/>
      <c r="N210" s="27"/>
      <c r="O210" s="27"/>
      <c r="P210" s="27"/>
      <c r="Q210" s="27"/>
      <c r="R210" s="33"/>
      <c r="S210" s="33"/>
      <c r="T210" s="33"/>
      <c r="U210" s="27"/>
    </row>
    <row r="211" spans="1:21" x14ac:dyDescent="0.2">
      <c r="A211" s="27"/>
      <c r="B211" s="27"/>
      <c r="C211" s="27"/>
      <c r="D211" s="27"/>
      <c r="E211" s="27"/>
      <c r="F211" s="27"/>
      <c r="G211" s="27"/>
      <c r="H211" s="27"/>
      <c r="I211" s="27"/>
      <c r="J211" s="27"/>
      <c r="K211" s="27"/>
      <c r="L211" s="27"/>
      <c r="M211" s="27"/>
      <c r="N211" s="27"/>
      <c r="O211" s="27"/>
      <c r="P211" s="27"/>
      <c r="Q211" s="27"/>
      <c r="R211" s="33"/>
      <c r="S211" s="33"/>
      <c r="T211" s="33"/>
      <c r="U211" s="27"/>
    </row>
    <row r="212" spans="1:21" x14ac:dyDescent="0.2">
      <c r="A212" s="27"/>
      <c r="B212" s="27"/>
      <c r="C212" s="27"/>
      <c r="D212" s="27"/>
      <c r="E212" s="27"/>
      <c r="F212" s="27"/>
      <c r="G212" s="27"/>
      <c r="H212" s="27"/>
      <c r="I212" s="27"/>
      <c r="J212" s="27"/>
      <c r="K212" s="27"/>
      <c r="L212" s="27"/>
      <c r="M212" s="27"/>
      <c r="N212" s="27"/>
      <c r="O212" s="27"/>
      <c r="P212" s="27"/>
      <c r="Q212" s="27"/>
      <c r="R212" s="33"/>
      <c r="S212" s="33"/>
      <c r="T212" s="33"/>
      <c r="U212" s="27"/>
    </row>
    <row r="213" spans="1:21" x14ac:dyDescent="0.2">
      <c r="A213" s="27"/>
      <c r="B213" s="27"/>
      <c r="C213" s="27"/>
      <c r="D213" s="27"/>
      <c r="E213" s="27"/>
      <c r="F213" s="27"/>
      <c r="G213" s="27"/>
      <c r="H213" s="27"/>
      <c r="I213" s="27"/>
      <c r="J213" s="27"/>
      <c r="K213" s="27"/>
      <c r="L213" s="27"/>
      <c r="M213" s="27"/>
      <c r="N213" s="27"/>
      <c r="O213" s="27"/>
      <c r="P213" s="27"/>
      <c r="Q213" s="27"/>
      <c r="R213" s="33"/>
      <c r="S213" s="33"/>
      <c r="T213" s="33"/>
      <c r="U213" s="27"/>
    </row>
    <row r="214" spans="1:21" x14ac:dyDescent="0.2">
      <c r="A214" s="27"/>
      <c r="B214" s="27"/>
      <c r="C214" s="27"/>
      <c r="D214" s="27"/>
      <c r="E214" s="27"/>
      <c r="F214" s="27"/>
      <c r="G214" s="27"/>
      <c r="H214" s="27"/>
      <c r="I214" s="27"/>
      <c r="J214" s="27"/>
      <c r="K214" s="27"/>
      <c r="L214" s="27"/>
      <c r="M214" s="27"/>
      <c r="N214" s="27"/>
      <c r="O214" s="27"/>
      <c r="P214" s="27"/>
      <c r="Q214" s="27"/>
      <c r="R214" s="33"/>
      <c r="S214" s="33"/>
      <c r="T214" s="33"/>
      <c r="U214" s="27"/>
    </row>
    <row r="215" spans="1:21" x14ac:dyDescent="0.2">
      <c r="A215" s="27"/>
      <c r="B215" s="27"/>
      <c r="C215" s="27"/>
      <c r="D215" s="27"/>
      <c r="E215" s="27"/>
      <c r="F215" s="27"/>
      <c r="G215" s="27"/>
      <c r="H215" s="27"/>
      <c r="I215" s="27"/>
      <c r="J215" s="27"/>
      <c r="K215" s="27"/>
      <c r="L215" s="27"/>
      <c r="M215" s="27"/>
      <c r="N215" s="27"/>
      <c r="O215" s="27"/>
      <c r="P215" s="27"/>
      <c r="Q215" s="27"/>
      <c r="R215" s="33"/>
      <c r="S215" s="33"/>
      <c r="T215" s="33"/>
      <c r="U215" s="27"/>
    </row>
    <row r="216" spans="1:21" x14ac:dyDescent="0.2">
      <c r="A216" s="27"/>
      <c r="B216" s="27"/>
      <c r="C216" s="27"/>
      <c r="D216" s="27"/>
      <c r="E216" s="27"/>
      <c r="F216" s="27"/>
      <c r="G216" s="27"/>
      <c r="H216" s="27"/>
      <c r="I216" s="27"/>
      <c r="J216" s="27"/>
      <c r="K216" s="27"/>
      <c r="L216" s="27"/>
      <c r="M216" s="27"/>
      <c r="N216" s="27"/>
      <c r="O216" s="27"/>
      <c r="P216" s="27"/>
      <c r="Q216" s="27"/>
      <c r="R216" s="33"/>
      <c r="S216" s="33"/>
      <c r="T216" s="33"/>
      <c r="U216" s="27"/>
    </row>
    <row r="217" spans="1:21" x14ac:dyDescent="0.2">
      <c r="A217" s="27"/>
      <c r="B217" s="27"/>
      <c r="C217" s="27"/>
      <c r="D217" s="27"/>
      <c r="E217" s="27"/>
      <c r="F217" s="27"/>
      <c r="G217" s="27"/>
      <c r="H217" s="27"/>
      <c r="I217" s="27"/>
      <c r="J217" s="27"/>
      <c r="K217" s="27"/>
      <c r="L217" s="27"/>
      <c r="M217" s="27"/>
      <c r="N217" s="27"/>
      <c r="O217" s="27"/>
      <c r="P217" s="27"/>
      <c r="Q217" s="27"/>
      <c r="R217" s="33"/>
      <c r="S217" s="33"/>
      <c r="T217" s="33"/>
      <c r="U217" s="27"/>
    </row>
    <row r="218" spans="1:21" x14ac:dyDescent="0.2">
      <c r="A218" s="27"/>
      <c r="B218" s="27"/>
      <c r="C218" s="27"/>
      <c r="D218" s="27"/>
      <c r="E218" s="27"/>
      <c r="F218" s="27"/>
      <c r="G218" s="27"/>
      <c r="H218" s="27"/>
      <c r="I218" s="27"/>
      <c r="J218" s="27"/>
      <c r="K218" s="27"/>
      <c r="L218" s="27"/>
      <c r="M218" s="27"/>
      <c r="N218" s="27"/>
      <c r="O218" s="27"/>
      <c r="P218" s="27"/>
      <c r="Q218" s="27"/>
      <c r="R218" s="33"/>
      <c r="S218" s="33"/>
      <c r="T218" s="33"/>
      <c r="U218" s="27"/>
    </row>
    <row r="219" spans="1:21" x14ac:dyDescent="0.2">
      <c r="A219" s="27"/>
      <c r="B219" s="27"/>
      <c r="C219" s="27"/>
      <c r="D219" s="27"/>
      <c r="E219" s="27"/>
      <c r="F219" s="27"/>
      <c r="G219" s="27"/>
      <c r="H219" s="27"/>
      <c r="I219" s="27"/>
      <c r="J219" s="27"/>
      <c r="K219" s="27"/>
      <c r="L219" s="27"/>
      <c r="M219" s="27"/>
      <c r="N219" s="27"/>
      <c r="O219" s="27"/>
      <c r="P219" s="27"/>
      <c r="Q219" s="27"/>
      <c r="R219" s="33"/>
      <c r="S219" s="33"/>
      <c r="T219" s="33"/>
      <c r="U219" s="27"/>
    </row>
    <row r="220" spans="1:21" x14ac:dyDescent="0.2">
      <c r="A220" s="27"/>
      <c r="B220" s="27"/>
      <c r="C220" s="27"/>
      <c r="D220" s="27"/>
      <c r="E220" s="27"/>
      <c r="F220" s="27"/>
      <c r="G220" s="27"/>
      <c r="H220" s="27"/>
      <c r="I220" s="27"/>
      <c r="J220" s="27"/>
      <c r="K220" s="27"/>
      <c r="L220" s="27"/>
      <c r="M220" s="27"/>
      <c r="N220" s="27"/>
      <c r="O220" s="27"/>
      <c r="P220" s="27"/>
      <c r="Q220" s="27"/>
      <c r="R220" s="33"/>
      <c r="S220" s="33"/>
      <c r="T220" s="33"/>
      <c r="U220" s="27"/>
    </row>
    <row r="221" spans="1:21" x14ac:dyDescent="0.2">
      <c r="A221" s="27"/>
      <c r="B221" s="27"/>
      <c r="C221" s="27"/>
      <c r="D221" s="27"/>
      <c r="E221" s="27"/>
      <c r="F221" s="27"/>
      <c r="G221" s="27"/>
      <c r="H221" s="27"/>
      <c r="I221" s="27"/>
      <c r="J221" s="27"/>
      <c r="K221" s="27"/>
      <c r="L221" s="27"/>
      <c r="M221" s="27"/>
      <c r="N221" s="27"/>
      <c r="O221" s="27"/>
      <c r="P221" s="27"/>
      <c r="Q221" s="27"/>
      <c r="R221" s="33"/>
      <c r="S221" s="33"/>
      <c r="T221" s="33"/>
      <c r="U221" s="27"/>
    </row>
    <row r="222" spans="1:21" x14ac:dyDescent="0.2">
      <c r="A222" s="27"/>
      <c r="B222" s="27"/>
      <c r="C222" s="27"/>
      <c r="D222" s="27"/>
      <c r="E222" s="27"/>
      <c r="F222" s="27"/>
      <c r="G222" s="27"/>
      <c r="H222" s="27"/>
      <c r="I222" s="27"/>
      <c r="J222" s="27"/>
      <c r="K222" s="27"/>
      <c r="L222" s="27"/>
      <c r="M222" s="27"/>
      <c r="N222" s="27"/>
      <c r="O222" s="27"/>
      <c r="P222" s="27"/>
      <c r="Q222" s="27"/>
      <c r="R222" s="33"/>
      <c r="S222" s="33"/>
      <c r="T222" s="33"/>
      <c r="U222" s="27"/>
    </row>
    <row r="223" spans="1:21" x14ac:dyDescent="0.2">
      <c r="A223" s="27"/>
      <c r="B223" s="27"/>
      <c r="C223" s="27"/>
      <c r="D223" s="27"/>
      <c r="E223" s="27"/>
      <c r="F223" s="27"/>
      <c r="G223" s="27"/>
      <c r="H223" s="27"/>
      <c r="I223" s="27"/>
      <c r="J223" s="27"/>
      <c r="K223" s="27"/>
      <c r="L223" s="27"/>
      <c r="M223" s="27"/>
      <c r="N223" s="27"/>
      <c r="O223" s="27"/>
      <c r="P223" s="27"/>
      <c r="Q223" s="27"/>
      <c r="R223" s="33"/>
      <c r="S223" s="33"/>
      <c r="T223" s="33"/>
      <c r="U223" s="27"/>
    </row>
    <row r="224" spans="1:21" x14ac:dyDescent="0.2">
      <c r="A224" s="27"/>
      <c r="B224" s="27"/>
      <c r="C224" s="27"/>
      <c r="D224" s="27"/>
      <c r="E224" s="27"/>
      <c r="F224" s="27"/>
      <c r="G224" s="27"/>
      <c r="H224" s="27"/>
      <c r="I224" s="27"/>
      <c r="J224" s="27"/>
      <c r="K224" s="27"/>
      <c r="L224" s="27"/>
      <c r="M224" s="27"/>
      <c r="N224" s="27"/>
      <c r="O224" s="27"/>
      <c r="P224" s="27"/>
      <c r="Q224" s="27"/>
      <c r="R224" s="33"/>
      <c r="S224" s="33"/>
      <c r="T224" s="33"/>
      <c r="U224" s="27"/>
    </row>
    <row r="225" spans="1:21" x14ac:dyDescent="0.2">
      <c r="A225" s="27"/>
      <c r="B225" s="27"/>
      <c r="C225" s="27"/>
      <c r="D225" s="27"/>
      <c r="E225" s="27"/>
      <c r="F225" s="27"/>
      <c r="G225" s="27"/>
      <c r="H225" s="27"/>
      <c r="I225" s="27"/>
      <c r="J225" s="27"/>
      <c r="K225" s="27"/>
      <c r="L225" s="27"/>
      <c r="M225" s="27"/>
      <c r="N225" s="27"/>
      <c r="O225" s="27"/>
      <c r="P225" s="27"/>
      <c r="Q225" s="27"/>
      <c r="R225" s="33"/>
      <c r="S225" s="33"/>
      <c r="T225" s="33"/>
      <c r="U225" s="27"/>
    </row>
    <row r="226" spans="1:21" x14ac:dyDescent="0.2">
      <c r="A226" s="27"/>
      <c r="B226" s="27"/>
      <c r="C226" s="27"/>
      <c r="D226" s="27"/>
      <c r="E226" s="27"/>
      <c r="F226" s="27"/>
      <c r="G226" s="27"/>
      <c r="H226" s="27"/>
      <c r="I226" s="27"/>
      <c r="J226" s="27"/>
      <c r="K226" s="27"/>
      <c r="L226" s="27"/>
      <c r="M226" s="27"/>
      <c r="N226" s="27"/>
      <c r="O226" s="27"/>
      <c r="P226" s="27"/>
      <c r="Q226" s="27"/>
      <c r="R226" s="33"/>
      <c r="S226" s="33"/>
      <c r="T226" s="33"/>
      <c r="U226" s="27"/>
    </row>
    <row r="227" spans="1:21" x14ac:dyDescent="0.2">
      <c r="A227" s="27"/>
      <c r="B227" s="27"/>
      <c r="C227" s="27"/>
      <c r="D227" s="27"/>
      <c r="E227" s="27"/>
      <c r="F227" s="27"/>
      <c r="G227" s="27"/>
      <c r="H227" s="27"/>
      <c r="I227" s="27"/>
      <c r="J227" s="27"/>
      <c r="K227" s="27"/>
      <c r="L227" s="27"/>
      <c r="M227" s="27"/>
      <c r="N227" s="27"/>
      <c r="O227" s="27"/>
      <c r="P227" s="27"/>
      <c r="Q227" s="27"/>
      <c r="R227" s="33"/>
      <c r="S227" s="33"/>
      <c r="T227" s="33"/>
      <c r="U227" s="27"/>
    </row>
    <row r="228" spans="1:21" x14ac:dyDescent="0.2">
      <c r="A228" s="27"/>
      <c r="B228" s="27"/>
      <c r="C228" s="27"/>
      <c r="D228" s="27"/>
      <c r="E228" s="27"/>
      <c r="F228" s="27"/>
      <c r="G228" s="27"/>
      <c r="H228" s="27"/>
      <c r="I228" s="27"/>
      <c r="J228" s="27"/>
      <c r="K228" s="27"/>
      <c r="L228" s="27"/>
      <c r="M228" s="27"/>
      <c r="N228" s="27"/>
      <c r="O228" s="27"/>
      <c r="P228" s="27"/>
      <c r="Q228" s="27"/>
      <c r="R228" s="33"/>
      <c r="S228" s="33"/>
      <c r="T228" s="33"/>
      <c r="U228" s="27"/>
    </row>
    <row r="229" spans="1:21" x14ac:dyDescent="0.2">
      <c r="A229" s="27"/>
      <c r="B229" s="27"/>
      <c r="C229" s="27"/>
      <c r="D229" s="27"/>
      <c r="E229" s="27"/>
      <c r="F229" s="27"/>
      <c r="G229" s="27"/>
      <c r="H229" s="27"/>
      <c r="I229" s="27"/>
      <c r="J229" s="27"/>
      <c r="K229" s="27"/>
      <c r="L229" s="27"/>
      <c r="M229" s="27"/>
      <c r="N229" s="27"/>
      <c r="O229" s="27"/>
      <c r="P229" s="27"/>
      <c r="Q229" s="27"/>
      <c r="R229" s="33"/>
      <c r="S229" s="33"/>
      <c r="T229" s="33"/>
      <c r="U229" s="27"/>
    </row>
    <row r="230" spans="1:21" x14ac:dyDescent="0.2">
      <c r="A230" s="27"/>
      <c r="B230" s="27"/>
      <c r="C230" s="27"/>
      <c r="D230" s="27"/>
      <c r="E230" s="27"/>
      <c r="F230" s="27"/>
      <c r="G230" s="27"/>
      <c r="H230" s="27"/>
      <c r="I230" s="27"/>
      <c r="J230" s="27"/>
      <c r="K230" s="27"/>
      <c r="L230" s="27"/>
      <c r="M230" s="27"/>
      <c r="N230" s="27"/>
      <c r="O230" s="27"/>
      <c r="P230" s="27"/>
      <c r="Q230" s="27"/>
      <c r="R230" s="33"/>
      <c r="S230" s="33"/>
      <c r="T230" s="33"/>
      <c r="U230" s="27"/>
    </row>
    <row r="231" spans="1:21" x14ac:dyDescent="0.2">
      <c r="A231" s="27"/>
      <c r="B231" s="27"/>
      <c r="C231" s="27"/>
      <c r="D231" s="27"/>
      <c r="E231" s="27"/>
      <c r="F231" s="27"/>
      <c r="G231" s="27"/>
      <c r="H231" s="27"/>
      <c r="I231" s="27"/>
      <c r="J231" s="27"/>
      <c r="K231" s="27"/>
      <c r="L231" s="27"/>
      <c r="M231" s="27"/>
      <c r="N231" s="27"/>
      <c r="O231" s="27"/>
      <c r="P231" s="27"/>
      <c r="Q231" s="27"/>
      <c r="R231" s="33"/>
      <c r="S231" s="33"/>
      <c r="T231" s="33"/>
      <c r="U231" s="27"/>
    </row>
    <row r="232" spans="1:21" x14ac:dyDescent="0.2">
      <c r="A232" s="27"/>
      <c r="B232" s="27"/>
      <c r="C232" s="27"/>
      <c r="D232" s="27"/>
      <c r="E232" s="27"/>
      <c r="F232" s="27"/>
      <c r="G232" s="27"/>
      <c r="H232" s="27"/>
      <c r="I232" s="27"/>
      <c r="J232" s="27"/>
      <c r="K232" s="27"/>
      <c r="L232" s="27"/>
      <c r="M232" s="27"/>
      <c r="N232" s="27"/>
      <c r="O232" s="27"/>
      <c r="P232" s="27"/>
      <c r="Q232" s="27"/>
      <c r="R232" s="33"/>
      <c r="S232" s="33"/>
      <c r="T232" s="33"/>
      <c r="U232" s="27"/>
    </row>
    <row r="233" spans="1:21" x14ac:dyDescent="0.2">
      <c r="A233" s="27"/>
      <c r="B233" s="27"/>
      <c r="C233" s="27"/>
      <c r="D233" s="27"/>
      <c r="E233" s="27"/>
      <c r="F233" s="27"/>
      <c r="G233" s="27"/>
      <c r="H233" s="27"/>
      <c r="I233" s="27"/>
      <c r="J233" s="27"/>
      <c r="K233" s="27"/>
      <c r="L233" s="27"/>
      <c r="M233" s="27"/>
      <c r="N233" s="27"/>
      <c r="O233" s="27"/>
      <c r="P233" s="27"/>
      <c r="Q233" s="27"/>
      <c r="R233" s="33"/>
      <c r="S233" s="33"/>
      <c r="T233" s="33"/>
      <c r="U233" s="27"/>
    </row>
    <row r="234" spans="1:21" x14ac:dyDescent="0.2">
      <c r="A234" s="27"/>
      <c r="B234" s="27"/>
      <c r="C234" s="27"/>
      <c r="D234" s="27"/>
      <c r="E234" s="27"/>
      <c r="F234" s="27"/>
      <c r="G234" s="27"/>
      <c r="H234" s="27"/>
      <c r="I234" s="27"/>
      <c r="J234" s="27"/>
      <c r="K234" s="27"/>
      <c r="L234" s="27"/>
      <c r="M234" s="27"/>
      <c r="N234" s="27"/>
      <c r="O234" s="27"/>
      <c r="P234" s="27"/>
      <c r="Q234" s="27"/>
      <c r="R234" s="33"/>
      <c r="S234" s="33"/>
      <c r="T234" s="33"/>
      <c r="U234" s="27"/>
    </row>
    <row r="235" spans="1:21" x14ac:dyDescent="0.2">
      <c r="A235" s="27"/>
      <c r="B235" s="27"/>
      <c r="C235" s="27"/>
      <c r="D235" s="27"/>
      <c r="E235" s="27"/>
      <c r="F235" s="27"/>
      <c r="G235" s="27"/>
      <c r="H235" s="27"/>
      <c r="I235" s="27"/>
      <c r="J235" s="27"/>
      <c r="K235" s="27"/>
      <c r="L235" s="27"/>
      <c r="M235" s="27"/>
      <c r="N235" s="27"/>
      <c r="O235" s="27"/>
      <c r="P235" s="27"/>
      <c r="Q235" s="27"/>
      <c r="R235" s="33"/>
      <c r="S235" s="33"/>
      <c r="T235" s="33"/>
      <c r="U235" s="27"/>
    </row>
    <row r="236" spans="1:21" x14ac:dyDescent="0.2">
      <c r="A236" s="27"/>
      <c r="B236" s="27"/>
      <c r="C236" s="27"/>
      <c r="D236" s="27"/>
      <c r="E236" s="27"/>
      <c r="F236" s="27"/>
      <c r="G236" s="27"/>
      <c r="H236" s="27"/>
      <c r="I236" s="27"/>
      <c r="J236" s="27"/>
      <c r="K236" s="27"/>
      <c r="L236" s="27"/>
      <c r="M236" s="27"/>
      <c r="N236" s="27"/>
      <c r="O236" s="27"/>
      <c r="P236" s="27"/>
      <c r="Q236" s="27"/>
      <c r="R236" s="33"/>
      <c r="S236" s="33"/>
      <c r="T236" s="33"/>
      <c r="U236" s="27"/>
    </row>
    <row r="237" spans="1:21" x14ac:dyDescent="0.2">
      <c r="A237" s="27"/>
      <c r="B237" s="27"/>
      <c r="C237" s="27"/>
      <c r="D237" s="27"/>
      <c r="E237" s="27"/>
      <c r="F237" s="27"/>
      <c r="G237" s="27"/>
      <c r="H237" s="27"/>
      <c r="I237" s="27"/>
      <c r="J237" s="27"/>
      <c r="K237" s="27"/>
      <c r="L237" s="27"/>
      <c r="M237" s="27"/>
      <c r="N237" s="27"/>
      <c r="O237" s="27"/>
      <c r="P237" s="27"/>
      <c r="Q237" s="27"/>
      <c r="R237" s="33"/>
      <c r="S237" s="33"/>
      <c r="T237" s="33"/>
      <c r="U237" s="27"/>
    </row>
    <row r="238" spans="1:21" x14ac:dyDescent="0.2">
      <c r="A238" s="27"/>
      <c r="B238" s="27"/>
      <c r="C238" s="27"/>
      <c r="D238" s="27"/>
      <c r="E238" s="27"/>
      <c r="F238" s="27"/>
      <c r="G238" s="27"/>
      <c r="H238" s="27"/>
      <c r="I238" s="27"/>
      <c r="J238" s="27"/>
      <c r="K238" s="27"/>
      <c r="L238" s="27"/>
      <c r="M238" s="27"/>
      <c r="N238" s="27"/>
      <c r="O238" s="27"/>
      <c r="P238" s="27"/>
      <c r="Q238" s="27"/>
      <c r="R238" s="33"/>
      <c r="S238" s="33"/>
      <c r="T238" s="33"/>
      <c r="U238" s="27"/>
    </row>
    <row r="239" spans="1:21" x14ac:dyDescent="0.2">
      <c r="A239" s="27"/>
      <c r="B239" s="27"/>
      <c r="C239" s="27"/>
      <c r="D239" s="27"/>
      <c r="E239" s="27"/>
      <c r="F239" s="27"/>
      <c r="G239" s="27"/>
      <c r="H239" s="27"/>
      <c r="I239" s="27"/>
      <c r="J239" s="27"/>
      <c r="K239" s="27"/>
      <c r="L239" s="27"/>
      <c r="M239" s="27"/>
      <c r="N239" s="27"/>
      <c r="O239" s="27"/>
      <c r="P239" s="27"/>
      <c r="Q239" s="27"/>
      <c r="R239" s="33"/>
      <c r="S239" s="33"/>
      <c r="T239" s="33"/>
      <c r="U239" s="27"/>
    </row>
    <row r="240" spans="1:21" x14ac:dyDescent="0.2">
      <c r="A240" s="27"/>
      <c r="B240" s="27"/>
      <c r="C240" s="27"/>
      <c r="D240" s="27"/>
      <c r="E240" s="27"/>
      <c r="F240" s="27"/>
      <c r="G240" s="27"/>
      <c r="H240" s="27"/>
      <c r="I240" s="27"/>
      <c r="J240" s="27"/>
      <c r="K240" s="27"/>
      <c r="L240" s="27"/>
      <c r="M240" s="27"/>
      <c r="N240" s="27"/>
      <c r="O240" s="27"/>
      <c r="P240" s="27"/>
      <c r="Q240" s="27"/>
      <c r="R240" s="33"/>
      <c r="S240" s="33"/>
      <c r="T240" s="33"/>
      <c r="U240" s="27"/>
    </row>
    <row r="241" spans="1:21" x14ac:dyDescent="0.2">
      <c r="A241" s="27"/>
      <c r="B241" s="27"/>
      <c r="C241" s="27"/>
      <c r="D241" s="27"/>
      <c r="E241" s="27"/>
      <c r="F241" s="27"/>
      <c r="G241" s="27"/>
      <c r="H241" s="27"/>
      <c r="I241" s="27"/>
      <c r="J241" s="27"/>
      <c r="K241" s="27"/>
      <c r="L241" s="27"/>
      <c r="M241" s="27"/>
      <c r="N241" s="27"/>
      <c r="O241" s="27"/>
      <c r="P241" s="27"/>
      <c r="Q241" s="27"/>
      <c r="R241" s="33"/>
      <c r="S241" s="33"/>
      <c r="T241" s="33"/>
      <c r="U241" s="27"/>
    </row>
    <row r="242" spans="1:21" x14ac:dyDescent="0.2">
      <c r="A242" s="27"/>
      <c r="B242" s="27"/>
      <c r="C242" s="27"/>
      <c r="D242" s="27"/>
      <c r="E242" s="27"/>
      <c r="F242" s="27"/>
      <c r="G242" s="27"/>
      <c r="H242" s="27"/>
      <c r="I242" s="27"/>
      <c r="J242" s="27"/>
      <c r="K242" s="27"/>
      <c r="L242" s="27"/>
      <c r="M242" s="27"/>
      <c r="N242" s="27"/>
      <c r="O242" s="27"/>
      <c r="P242" s="27"/>
      <c r="Q242" s="27"/>
      <c r="R242" s="33"/>
      <c r="S242" s="33"/>
      <c r="T242" s="33"/>
      <c r="U242" s="27"/>
    </row>
    <row r="243" spans="1:21" x14ac:dyDescent="0.2">
      <c r="A243" s="27"/>
      <c r="B243" s="27"/>
      <c r="C243" s="27"/>
      <c r="D243" s="27"/>
      <c r="E243" s="27"/>
      <c r="F243" s="27"/>
      <c r="G243" s="27"/>
      <c r="H243" s="27"/>
      <c r="I243" s="27"/>
      <c r="J243" s="27"/>
      <c r="K243" s="27"/>
      <c r="L243" s="27"/>
      <c r="M243" s="27"/>
      <c r="N243" s="27"/>
      <c r="O243" s="27"/>
      <c r="P243" s="27"/>
      <c r="Q243" s="27"/>
      <c r="R243" s="33"/>
      <c r="S243" s="33"/>
      <c r="T243" s="33"/>
      <c r="U243" s="27"/>
    </row>
    <row r="244" spans="1:21" x14ac:dyDescent="0.2">
      <c r="A244" s="27"/>
      <c r="B244" s="27"/>
      <c r="C244" s="27"/>
      <c r="D244" s="27"/>
      <c r="E244" s="27"/>
      <c r="F244" s="27"/>
      <c r="G244" s="27"/>
      <c r="H244" s="27"/>
      <c r="I244" s="27"/>
      <c r="J244" s="27"/>
      <c r="K244" s="27"/>
      <c r="L244" s="27"/>
      <c r="M244" s="27"/>
      <c r="N244" s="27"/>
      <c r="O244" s="27"/>
      <c r="P244" s="27"/>
      <c r="Q244" s="27"/>
      <c r="R244" s="33"/>
      <c r="S244" s="33"/>
      <c r="T244" s="33"/>
      <c r="U244" s="27"/>
    </row>
    <row r="245" spans="1:21" x14ac:dyDescent="0.2">
      <c r="A245" s="27"/>
      <c r="B245" s="27"/>
      <c r="C245" s="27"/>
      <c r="D245" s="27"/>
      <c r="E245" s="27"/>
      <c r="F245" s="27"/>
      <c r="G245" s="27"/>
      <c r="H245" s="27"/>
      <c r="I245" s="27"/>
      <c r="J245" s="27"/>
      <c r="K245" s="27"/>
      <c r="L245" s="27"/>
      <c r="M245" s="27"/>
      <c r="N245" s="27"/>
      <c r="O245" s="27"/>
      <c r="P245" s="27"/>
      <c r="Q245" s="27"/>
      <c r="R245" s="33"/>
      <c r="S245" s="33"/>
      <c r="T245" s="33"/>
      <c r="U245" s="27"/>
    </row>
    <row r="246" spans="1:21" x14ac:dyDescent="0.2">
      <c r="A246" s="27"/>
      <c r="B246" s="27"/>
      <c r="C246" s="27"/>
      <c r="D246" s="27"/>
      <c r="E246" s="27"/>
      <c r="F246" s="27"/>
      <c r="G246" s="27"/>
      <c r="H246" s="27"/>
      <c r="I246" s="27"/>
      <c r="J246" s="27"/>
      <c r="K246" s="27"/>
      <c r="L246" s="27"/>
      <c r="M246" s="27"/>
      <c r="N246" s="27"/>
      <c r="O246" s="27"/>
      <c r="P246" s="27"/>
      <c r="Q246" s="27"/>
      <c r="R246" s="33"/>
      <c r="S246" s="33"/>
      <c r="T246" s="33"/>
      <c r="U246" s="27"/>
    </row>
    <row r="247" spans="1:21" x14ac:dyDescent="0.2">
      <c r="A247" s="27"/>
      <c r="B247" s="27"/>
      <c r="C247" s="27"/>
      <c r="D247" s="27"/>
      <c r="E247" s="27"/>
      <c r="F247" s="27"/>
      <c r="G247" s="27"/>
      <c r="H247" s="27"/>
      <c r="I247" s="27"/>
      <c r="J247" s="27"/>
      <c r="K247" s="27"/>
      <c r="L247" s="27"/>
      <c r="M247" s="27"/>
      <c r="N247" s="27"/>
      <c r="O247" s="27"/>
      <c r="P247" s="27"/>
      <c r="Q247" s="27"/>
      <c r="R247" s="33"/>
      <c r="S247" s="33"/>
      <c r="T247" s="33"/>
      <c r="U247" s="27"/>
    </row>
    <row r="248" spans="1:21" x14ac:dyDescent="0.2">
      <c r="A248" s="27"/>
      <c r="B248" s="27"/>
      <c r="C248" s="27"/>
      <c r="D248" s="27"/>
      <c r="E248" s="27"/>
      <c r="F248" s="27"/>
      <c r="G248" s="27"/>
      <c r="H248" s="27"/>
      <c r="I248" s="27"/>
      <c r="J248" s="27"/>
      <c r="K248" s="27"/>
      <c r="L248" s="27"/>
      <c r="M248" s="27"/>
      <c r="N248" s="27"/>
      <c r="O248" s="27"/>
      <c r="P248" s="27"/>
      <c r="Q248" s="27"/>
      <c r="R248" s="33"/>
      <c r="S248" s="33"/>
      <c r="T248" s="33"/>
      <c r="U248" s="27"/>
    </row>
    <row r="249" spans="1:21" x14ac:dyDescent="0.2">
      <c r="A249" s="27"/>
      <c r="B249" s="27"/>
      <c r="C249" s="27"/>
      <c r="D249" s="27"/>
      <c r="E249" s="27"/>
      <c r="F249" s="27"/>
      <c r="G249" s="27"/>
      <c r="H249" s="27"/>
      <c r="I249" s="27"/>
      <c r="J249" s="27"/>
      <c r="K249" s="27"/>
      <c r="L249" s="27"/>
      <c r="M249" s="27"/>
      <c r="N249" s="27"/>
      <c r="O249" s="27"/>
      <c r="P249" s="27"/>
      <c r="Q249" s="27"/>
      <c r="R249" s="33"/>
      <c r="S249" s="33"/>
      <c r="T249" s="33"/>
      <c r="U249" s="27"/>
    </row>
    <row r="250" spans="1:21" x14ac:dyDescent="0.2">
      <c r="A250" s="27"/>
      <c r="B250" s="27"/>
      <c r="C250" s="27"/>
      <c r="D250" s="27"/>
      <c r="E250" s="27"/>
      <c r="F250" s="27"/>
      <c r="G250" s="27"/>
      <c r="H250" s="27"/>
      <c r="I250" s="27"/>
      <c r="J250" s="27"/>
      <c r="K250" s="27"/>
      <c r="L250" s="27"/>
      <c r="M250" s="27"/>
      <c r="N250" s="27"/>
      <c r="O250" s="27"/>
      <c r="P250" s="27"/>
      <c r="Q250" s="27"/>
      <c r="R250" s="33"/>
      <c r="S250" s="33"/>
      <c r="T250" s="33"/>
      <c r="U250" s="27"/>
    </row>
    <row r="251" spans="1:21" x14ac:dyDescent="0.2">
      <c r="A251" s="27"/>
      <c r="B251" s="27"/>
      <c r="C251" s="27"/>
      <c r="D251" s="27"/>
      <c r="E251" s="27"/>
      <c r="F251" s="27"/>
      <c r="G251" s="27"/>
      <c r="H251" s="27"/>
      <c r="I251" s="27"/>
      <c r="J251" s="27"/>
      <c r="K251" s="27"/>
      <c r="L251" s="27"/>
      <c r="M251" s="27"/>
      <c r="N251" s="27"/>
      <c r="O251" s="27"/>
      <c r="P251" s="27"/>
      <c r="Q251" s="27"/>
      <c r="R251" s="33"/>
      <c r="S251" s="33"/>
      <c r="T251" s="33"/>
      <c r="U251" s="27"/>
    </row>
    <row r="252" spans="1:21" x14ac:dyDescent="0.2">
      <c r="A252" s="27"/>
      <c r="B252" s="27"/>
      <c r="C252" s="27"/>
      <c r="D252" s="27"/>
      <c r="E252" s="27"/>
      <c r="F252" s="27"/>
      <c r="G252" s="27"/>
      <c r="H252" s="27"/>
      <c r="I252" s="27"/>
      <c r="J252" s="27"/>
      <c r="K252" s="27"/>
      <c r="L252" s="27"/>
      <c r="M252" s="27"/>
      <c r="N252" s="27"/>
      <c r="O252" s="27"/>
      <c r="P252" s="27"/>
      <c r="Q252" s="27"/>
      <c r="R252" s="33"/>
      <c r="S252" s="33"/>
      <c r="T252" s="33"/>
      <c r="U252" s="27"/>
    </row>
    <row r="253" spans="1:21" x14ac:dyDescent="0.2">
      <c r="A253" s="27"/>
      <c r="B253" s="27"/>
      <c r="C253" s="27"/>
      <c r="D253" s="27"/>
      <c r="E253" s="27"/>
      <c r="F253" s="27"/>
      <c r="G253" s="27"/>
      <c r="H253" s="27"/>
      <c r="I253" s="27"/>
      <c r="J253" s="27"/>
      <c r="K253" s="27"/>
      <c r="L253" s="27"/>
      <c r="M253" s="27"/>
      <c r="N253" s="27"/>
      <c r="O253" s="27"/>
      <c r="P253" s="27"/>
      <c r="Q253" s="27"/>
      <c r="R253" s="33"/>
      <c r="S253" s="33"/>
      <c r="T253" s="33"/>
      <c r="U253" s="27"/>
    </row>
    <row r="254" spans="1:21" x14ac:dyDescent="0.2">
      <c r="A254" s="27"/>
      <c r="B254" s="27"/>
      <c r="C254" s="27"/>
      <c r="D254" s="27"/>
      <c r="E254" s="27"/>
      <c r="F254" s="27"/>
      <c r="G254" s="27"/>
      <c r="H254" s="27"/>
      <c r="I254" s="27"/>
      <c r="J254" s="27"/>
      <c r="K254" s="27"/>
      <c r="L254" s="27"/>
      <c r="M254" s="27"/>
      <c r="N254" s="27"/>
      <c r="O254" s="27"/>
      <c r="P254" s="27"/>
      <c r="Q254" s="27"/>
      <c r="R254" s="33"/>
      <c r="S254" s="33"/>
      <c r="T254" s="33"/>
      <c r="U254" s="27"/>
    </row>
    <row r="255" spans="1:21" x14ac:dyDescent="0.2">
      <c r="A255" s="27"/>
      <c r="B255" s="27"/>
      <c r="C255" s="27"/>
      <c r="D255" s="27"/>
      <c r="E255" s="27"/>
      <c r="F255" s="27"/>
      <c r="G255" s="27"/>
      <c r="H255" s="27"/>
      <c r="I255" s="27"/>
      <c r="J255" s="27"/>
      <c r="K255" s="27"/>
      <c r="L255" s="27"/>
      <c r="M255" s="27"/>
      <c r="N255" s="27"/>
      <c r="O255" s="27"/>
      <c r="P255" s="27"/>
      <c r="Q255" s="27"/>
      <c r="R255" s="33"/>
      <c r="S255" s="33"/>
      <c r="T255" s="33"/>
      <c r="U255" s="27"/>
    </row>
    <row r="256" spans="1:21" x14ac:dyDescent="0.2">
      <c r="A256" s="27"/>
      <c r="B256" s="27"/>
      <c r="C256" s="27"/>
      <c r="D256" s="27"/>
      <c r="E256" s="27"/>
      <c r="F256" s="27"/>
      <c r="G256" s="27"/>
      <c r="H256" s="27"/>
      <c r="I256" s="27"/>
      <c r="J256" s="27"/>
      <c r="K256" s="27"/>
      <c r="L256" s="27"/>
      <c r="M256" s="27"/>
      <c r="N256" s="27"/>
      <c r="O256" s="27"/>
      <c r="P256" s="27"/>
      <c r="Q256" s="27"/>
      <c r="R256" s="33"/>
      <c r="S256" s="33"/>
      <c r="T256" s="33"/>
      <c r="U256" s="27"/>
    </row>
    <row r="257" spans="1:21" x14ac:dyDescent="0.2">
      <c r="A257" s="27"/>
      <c r="B257" s="27"/>
      <c r="C257" s="27"/>
      <c r="D257" s="27"/>
      <c r="E257" s="27"/>
      <c r="F257" s="27"/>
      <c r="G257" s="27"/>
      <c r="H257" s="27"/>
      <c r="I257" s="27"/>
      <c r="J257" s="27"/>
      <c r="K257" s="27"/>
      <c r="L257" s="27"/>
      <c r="M257" s="27"/>
      <c r="N257" s="27"/>
      <c r="O257" s="27"/>
      <c r="P257" s="27"/>
      <c r="Q257" s="27"/>
      <c r="R257" s="33"/>
      <c r="S257" s="33"/>
      <c r="T257" s="33"/>
      <c r="U257" s="27"/>
    </row>
    <row r="258" spans="1:21" x14ac:dyDescent="0.2">
      <c r="A258" s="27"/>
      <c r="B258" s="27"/>
      <c r="C258" s="27"/>
      <c r="D258" s="27"/>
      <c r="E258" s="27"/>
      <c r="F258" s="27"/>
      <c r="G258" s="27"/>
      <c r="H258" s="27"/>
      <c r="I258" s="27"/>
      <c r="J258" s="27"/>
      <c r="K258" s="27"/>
      <c r="L258" s="27"/>
      <c r="M258" s="27"/>
      <c r="N258" s="27"/>
      <c r="O258" s="27"/>
      <c r="P258" s="27"/>
      <c r="Q258" s="27"/>
      <c r="R258" s="33"/>
      <c r="S258" s="33"/>
      <c r="T258" s="33"/>
      <c r="U258" s="27"/>
    </row>
    <row r="259" spans="1:21" x14ac:dyDescent="0.2">
      <c r="A259" s="27"/>
      <c r="B259" s="27"/>
      <c r="C259" s="27"/>
      <c r="D259" s="27"/>
      <c r="E259" s="27"/>
      <c r="F259" s="27"/>
      <c r="G259" s="27"/>
      <c r="H259" s="27"/>
      <c r="I259" s="27"/>
      <c r="J259" s="27"/>
      <c r="K259" s="27"/>
      <c r="L259" s="27"/>
      <c r="M259" s="27"/>
      <c r="N259" s="27"/>
      <c r="O259" s="27"/>
      <c r="P259" s="27"/>
      <c r="Q259" s="27"/>
      <c r="R259" s="33"/>
      <c r="S259" s="33"/>
      <c r="T259" s="33"/>
      <c r="U259" s="27"/>
    </row>
    <row r="260" spans="1:21" x14ac:dyDescent="0.2">
      <c r="A260" s="27"/>
      <c r="B260" s="27"/>
      <c r="C260" s="27"/>
      <c r="D260" s="27"/>
      <c r="E260" s="27"/>
      <c r="F260" s="27"/>
      <c r="G260" s="27"/>
      <c r="H260" s="27"/>
      <c r="I260" s="27"/>
      <c r="J260" s="27"/>
      <c r="K260" s="27"/>
      <c r="L260" s="27"/>
      <c r="M260" s="27"/>
      <c r="N260" s="27"/>
      <c r="O260" s="27"/>
      <c r="P260" s="27"/>
      <c r="Q260" s="27"/>
      <c r="R260" s="33"/>
      <c r="S260" s="33"/>
      <c r="T260" s="33"/>
      <c r="U260" s="27"/>
    </row>
    <row r="261" spans="1:21" x14ac:dyDescent="0.2">
      <c r="A261" s="27"/>
      <c r="B261" s="27"/>
      <c r="C261" s="27"/>
      <c r="D261" s="27"/>
      <c r="E261" s="27"/>
      <c r="F261" s="27"/>
      <c r="G261" s="27"/>
      <c r="H261" s="27"/>
      <c r="I261" s="27"/>
      <c r="J261" s="27"/>
      <c r="K261" s="27"/>
      <c r="L261" s="27"/>
      <c r="M261" s="27"/>
      <c r="N261" s="27"/>
      <c r="O261" s="27"/>
      <c r="P261" s="27"/>
      <c r="Q261" s="27"/>
      <c r="R261" s="33"/>
      <c r="S261" s="33"/>
      <c r="T261" s="33"/>
      <c r="U261" s="27"/>
    </row>
    <row r="262" spans="1:21" x14ac:dyDescent="0.2">
      <c r="A262" s="27"/>
      <c r="B262" s="27"/>
      <c r="C262" s="27"/>
      <c r="D262" s="27"/>
      <c r="E262" s="27"/>
      <c r="F262" s="27"/>
      <c r="G262" s="27"/>
      <c r="H262" s="27"/>
      <c r="I262" s="27"/>
      <c r="J262" s="27"/>
      <c r="K262" s="27"/>
      <c r="L262" s="27"/>
      <c r="M262" s="27"/>
      <c r="N262" s="27"/>
      <c r="O262" s="27"/>
      <c r="P262" s="27"/>
      <c r="Q262" s="27"/>
      <c r="R262" s="33"/>
      <c r="S262" s="33"/>
      <c r="T262" s="33"/>
      <c r="U262" s="27"/>
    </row>
    <row r="263" spans="1:21" x14ac:dyDescent="0.2">
      <c r="A263" s="27"/>
      <c r="B263" s="27"/>
      <c r="C263" s="27"/>
      <c r="D263" s="27"/>
      <c r="E263" s="27"/>
      <c r="F263" s="27"/>
      <c r="G263" s="27"/>
      <c r="H263" s="27"/>
      <c r="I263" s="27"/>
      <c r="J263" s="27"/>
      <c r="K263" s="27"/>
      <c r="L263" s="27"/>
      <c r="M263" s="27"/>
      <c r="N263" s="27"/>
      <c r="O263" s="27"/>
      <c r="P263" s="27"/>
      <c r="Q263" s="27"/>
      <c r="R263" s="33"/>
      <c r="S263" s="33"/>
      <c r="T263" s="33"/>
      <c r="U263" s="27"/>
    </row>
    <row r="264" spans="1:21" x14ac:dyDescent="0.2">
      <c r="A264" s="27"/>
      <c r="B264" s="27"/>
      <c r="C264" s="27"/>
      <c r="D264" s="27"/>
      <c r="E264" s="27"/>
      <c r="F264" s="27"/>
      <c r="G264" s="27"/>
      <c r="H264" s="27"/>
      <c r="I264" s="27"/>
      <c r="J264" s="27"/>
      <c r="K264" s="27"/>
      <c r="L264" s="27"/>
      <c r="M264" s="27"/>
      <c r="N264" s="27"/>
      <c r="O264" s="27"/>
      <c r="P264" s="27"/>
      <c r="Q264" s="27"/>
      <c r="R264" s="33"/>
      <c r="S264" s="33"/>
      <c r="T264" s="33"/>
      <c r="U264" s="27"/>
    </row>
    <row r="265" spans="1:21" x14ac:dyDescent="0.2">
      <c r="A265" s="27"/>
      <c r="B265" s="27"/>
      <c r="C265" s="27"/>
      <c r="D265" s="27"/>
      <c r="E265" s="27"/>
      <c r="F265" s="27"/>
      <c r="G265" s="27"/>
      <c r="H265" s="27"/>
      <c r="I265" s="27"/>
      <c r="J265" s="27"/>
      <c r="K265" s="27"/>
      <c r="L265" s="27"/>
      <c r="M265" s="27"/>
      <c r="N265" s="27"/>
      <c r="O265" s="27"/>
      <c r="P265" s="27"/>
      <c r="Q265" s="27"/>
      <c r="R265" s="33"/>
      <c r="S265" s="33"/>
      <c r="T265" s="33"/>
      <c r="U265" s="27"/>
    </row>
    <row r="266" spans="1:21" x14ac:dyDescent="0.2">
      <c r="A266" s="27"/>
      <c r="B266" s="27"/>
      <c r="C266" s="27"/>
      <c r="D266" s="27"/>
      <c r="E266" s="27"/>
      <c r="F266" s="27"/>
      <c r="G266" s="27"/>
      <c r="H266" s="27"/>
      <c r="I266" s="27"/>
      <c r="J266" s="27"/>
      <c r="K266" s="27"/>
      <c r="L266" s="27"/>
      <c r="M266" s="27"/>
      <c r="N266" s="27"/>
      <c r="O266" s="27"/>
      <c r="P266" s="27"/>
      <c r="Q266" s="27"/>
      <c r="R266" s="33"/>
      <c r="S266" s="33"/>
      <c r="T266" s="33"/>
      <c r="U266" s="27"/>
    </row>
    <row r="267" spans="1:21" x14ac:dyDescent="0.2">
      <c r="A267" s="27"/>
      <c r="B267" s="27"/>
      <c r="C267" s="27"/>
      <c r="D267" s="27"/>
      <c r="E267" s="27"/>
      <c r="F267" s="27"/>
      <c r="G267" s="27"/>
      <c r="H267" s="27"/>
      <c r="I267" s="27"/>
      <c r="J267" s="27"/>
      <c r="K267" s="27"/>
      <c r="L267" s="27"/>
      <c r="M267" s="27"/>
      <c r="N267" s="27"/>
      <c r="O267" s="27"/>
      <c r="P267" s="27"/>
      <c r="Q267" s="27"/>
      <c r="R267" s="33"/>
      <c r="S267" s="33"/>
      <c r="T267" s="33"/>
      <c r="U267" s="27"/>
    </row>
    <row r="268" spans="1:21" x14ac:dyDescent="0.2">
      <c r="A268" s="27"/>
      <c r="B268" s="27"/>
      <c r="C268" s="27"/>
      <c r="D268" s="27"/>
      <c r="E268" s="27"/>
      <c r="F268" s="27"/>
      <c r="G268" s="27"/>
      <c r="H268" s="27"/>
      <c r="I268" s="27"/>
      <c r="J268" s="27"/>
      <c r="K268" s="27"/>
      <c r="L268" s="27"/>
      <c r="M268" s="27"/>
      <c r="N268" s="27"/>
      <c r="O268" s="27"/>
      <c r="P268" s="27"/>
      <c r="Q268" s="27"/>
      <c r="R268" s="33"/>
      <c r="S268" s="33"/>
      <c r="T268" s="33"/>
      <c r="U268" s="27"/>
    </row>
    <row r="269" spans="1:21" x14ac:dyDescent="0.2">
      <c r="A269" s="27"/>
      <c r="B269" s="27"/>
      <c r="C269" s="27"/>
      <c r="D269" s="27"/>
      <c r="E269" s="27"/>
      <c r="F269" s="27"/>
      <c r="G269" s="27"/>
      <c r="H269" s="27"/>
      <c r="I269" s="27"/>
      <c r="J269" s="27"/>
      <c r="K269" s="27"/>
      <c r="L269" s="27"/>
      <c r="M269" s="27"/>
      <c r="N269" s="27"/>
      <c r="O269" s="27"/>
      <c r="P269" s="27"/>
      <c r="Q269" s="27"/>
      <c r="R269" s="33"/>
      <c r="S269" s="33"/>
      <c r="T269" s="33"/>
      <c r="U269" s="27"/>
    </row>
    <row r="270" spans="1:21" x14ac:dyDescent="0.2">
      <c r="A270" s="27"/>
      <c r="B270" s="27"/>
      <c r="C270" s="27"/>
      <c r="D270" s="27"/>
      <c r="E270" s="27"/>
      <c r="F270" s="27"/>
      <c r="G270" s="27"/>
      <c r="H270" s="27"/>
      <c r="I270" s="27"/>
      <c r="J270" s="27"/>
      <c r="K270" s="27"/>
      <c r="L270" s="27"/>
      <c r="M270" s="27"/>
      <c r="N270" s="27"/>
      <c r="O270" s="27"/>
      <c r="P270" s="27"/>
      <c r="Q270" s="27"/>
      <c r="R270" s="33"/>
      <c r="S270" s="33"/>
      <c r="T270" s="33"/>
      <c r="U270" s="27"/>
    </row>
    <row r="271" spans="1:21" x14ac:dyDescent="0.2">
      <c r="A271" s="27"/>
      <c r="B271" s="27"/>
      <c r="C271" s="27"/>
      <c r="D271" s="27"/>
      <c r="E271" s="27"/>
      <c r="F271" s="27"/>
      <c r="G271" s="27"/>
      <c r="H271" s="27"/>
      <c r="I271" s="27"/>
      <c r="J271" s="27"/>
      <c r="K271" s="27"/>
      <c r="L271" s="27"/>
      <c r="M271" s="27"/>
      <c r="N271" s="27"/>
      <c r="O271" s="27"/>
      <c r="P271" s="27"/>
      <c r="Q271" s="27"/>
      <c r="R271" s="33"/>
      <c r="S271" s="33"/>
      <c r="T271" s="33"/>
      <c r="U271" s="27"/>
    </row>
    <row r="272" spans="1:21" x14ac:dyDescent="0.2">
      <c r="A272" s="27"/>
      <c r="B272" s="27"/>
      <c r="C272" s="27"/>
      <c r="D272" s="27"/>
      <c r="E272" s="27"/>
      <c r="F272" s="27"/>
      <c r="G272" s="27"/>
      <c r="H272" s="27"/>
      <c r="I272" s="27"/>
      <c r="J272" s="27"/>
      <c r="K272" s="27"/>
      <c r="L272" s="27"/>
      <c r="M272" s="27"/>
      <c r="N272" s="27"/>
      <c r="O272" s="27"/>
      <c r="P272" s="27"/>
      <c r="Q272" s="27"/>
      <c r="R272" s="33"/>
      <c r="S272" s="33"/>
      <c r="T272" s="33"/>
      <c r="U272" s="27"/>
    </row>
    <row r="273" spans="1:21" x14ac:dyDescent="0.2">
      <c r="A273" s="27"/>
      <c r="B273" s="27"/>
      <c r="C273" s="27"/>
      <c r="D273" s="27"/>
      <c r="E273" s="27"/>
      <c r="F273" s="27"/>
      <c r="G273" s="27"/>
      <c r="H273" s="27"/>
      <c r="I273" s="27"/>
      <c r="J273" s="27"/>
      <c r="K273" s="27"/>
      <c r="L273" s="27"/>
      <c r="M273" s="27"/>
      <c r="N273" s="27"/>
      <c r="O273" s="27"/>
      <c r="P273" s="27"/>
      <c r="Q273" s="27"/>
      <c r="R273" s="33"/>
      <c r="S273" s="33"/>
      <c r="T273" s="33"/>
      <c r="U273" s="27"/>
    </row>
    <row r="274" spans="1:21" x14ac:dyDescent="0.2">
      <c r="A274" s="27"/>
      <c r="B274" s="27"/>
      <c r="C274" s="27"/>
      <c r="D274" s="27"/>
      <c r="E274" s="27"/>
      <c r="F274" s="27"/>
      <c r="G274" s="27"/>
      <c r="H274" s="27"/>
      <c r="I274" s="27"/>
      <c r="J274" s="27"/>
      <c r="K274" s="27"/>
      <c r="L274" s="27"/>
      <c r="M274" s="27"/>
      <c r="N274" s="27"/>
      <c r="O274" s="27"/>
      <c r="P274" s="27"/>
      <c r="Q274" s="27"/>
      <c r="R274" s="33"/>
      <c r="S274" s="33"/>
      <c r="T274" s="33"/>
      <c r="U274" s="27"/>
    </row>
    <row r="275" spans="1:21" x14ac:dyDescent="0.2">
      <c r="A275" s="27"/>
      <c r="B275" s="27"/>
      <c r="C275" s="27"/>
      <c r="D275" s="27"/>
      <c r="E275" s="27"/>
      <c r="F275" s="27"/>
      <c r="G275" s="27"/>
      <c r="H275" s="27"/>
      <c r="I275" s="27"/>
      <c r="J275" s="27"/>
      <c r="K275" s="27"/>
      <c r="L275" s="27"/>
      <c r="M275" s="27"/>
      <c r="N275" s="27"/>
      <c r="O275" s="27"/>
      <c r="P275" s="27"/>
      <c r="Q275" s="27"/>
      <c r="R275" s="33"/>
      <c r="S275" s="33"/>
      <c r="T275" s="33"/>
      <c r="U275" s="27"/>
    </row>
    <row r="276" spans="1:21" x14ac:dyDescent="0.2">
      <c r="A276" s="27"/>
      <c r="B276" s="27"/>
      <c r="C276" s="27"/>
      <c r="D276" s="27"/>
      <c r="E276" s="27"/>
      <c r="F276" s="27"/>
      <c r="G276" s="27"/>
      <c r="H276" s="27"/>
      <c r="I276" s="27"/>
      <c r="J276" s="27"/>
      <c r="K276" s="27"/>
      <c r="L276" s="27"/>
      <c r="M276" s="27"/>
      <c r="N276" s="27"/>
      <c r="O276" s="27"/>
      <c r="P276" s="27"/>
      <c r="Q276" s="27"/>
      <c r="R276" s="33"/>
      <c r="S276" s="33"/>
      <c r="T276" s="33"/>
      <c r="U276" s="27"/>
    </row>
    <row r="277" spans="1:21" x14ac:dyDescent="0.2">
      <c r="A277" s="27"/>
      <c r="B277" s="27"/>
      <c r="C277" s="27"/>
      <c r="D277" s="27"/>
      <c r="E277" s="27"/>
      <c r="F277" s="27"/>
      <c r="G277" s="27"/>
      <c r="H277" s="27"/>
      <c r="I277" s="27"/>
      <c r="J277" s="27"/>
      <c r="K277" s="27"/>
      <c r="L277" s="27"/>
      <c r="M277" s="27"/>
      <c r="N277" s="27"/>
      <c r="O277" s="27"/>
      <c r="P277" s="27"/>
      <c r="Q277" s="27"/>
      <c r="R277" s="33"/>
      <c r="S277" s="33"/>
      <c r="T277" s="33"/>
      <c r="U277" s="27"/>
    </row>
    <row r="278" spans="1:21" x14ac:dyDescent="0.2">
      <c r="A278" s="27"/>
      <c r="B278" s="27"/>
      <c r="C278" s="27"/>
      <c r="D278" s="27"/>
      <c r="E278" s="27"/>
      <c r="F278" s="27"/>
      <c r="G278" s="27"/>
      <c r="H278" s="27"/>
      <c r="I278" s="27"/>
      <c r="J278" s="27"/>
      <c r="K278" s="27"/>
      <c r="L278" s="27"/>
      <c r="M278" s="27"/>
      <c r="N278" s="27"/>
      <c r="O278" s="27"/>
      <c r="P278" s="27"/>
      <c r="Q278" s="27"/>
      <c r="R278" s="33"/>
      <c r="S278" s="33"/>
      <c r="T278" s="33"/>
      <c r="U278" s="27"/>
    </row>
    <row r="279" spans="1:21" x14ac:dyDescent="0.2">
      <c r="A279" s="27"/>
      <c r="B279" s="27"/>
      <c r="C279" s="27"/>
      <c r="D279" s="27"/>
      <c r="E279" s="27"/>
      <c r="F279" s="27"/>
      <c r="G279" s="27"/>
      <c r="H279" s="27"/>
      <c r="I279" s="27"/>
      <c r="J279" s="27"/>
      <c r="K279" s="27"/>
      <c r="L279" s="27"/>
      <c r="M279" s="27"/>
      <c r="N279" s="27"/>
      <c r="O279" s="27"/>
      <c r="P279" s="27"/>
      <c r="Q279" s="27"/>
      <c r="R279" s="33"/>
      <c r="S279" s="33"/>
      <c r="T279" s="33"/>
      <c r="U279" s="27"/>
    </row>
    <row r="280" spans="1:21" x14ac:dyDescent="0.2">
      <c r="A280" s="27"/>
      <c r="B280" s="27"/>
      <c r="C280" s="27"/>
      <c r="D280" s="27"/>
      <c r="E280" s="27"/>
      <c r="F280" s="27"/>
      <c r="G280" s="27"/>
      <c r="H280" s="27"/>
      <c r="I280" s="27"/>
      <c r="J280" s="27"/>
      <c r="K280" s="27"/>
      <c r="L280" s="27"/>
      <c r="M280" s="27"/>
      <c r="N280" s="27"/>
      <c r="O280" s="27"/>
      <c r="P280" s="27"/>
      <c r="Q280" s="27"/>
      <c r="R280" s="33"/>
      <c r="S280" s="33"/>
      <c r="T280" s="33"/>
      <c r="U280" s="27"/>
    </row>
    <row r="281" spans="1:21" x14ac:dyDescent="0.2">
      <c r="A281" s="27"/>
      <c r="B281" s="27"/>
      <c r="C281" s="27"/>
      <c r="D281" s="27"/>
      <c r="E281" s="27"/>
      <c r="F281" s="27"/>
      <c r="G281" s="27"/>
      <c r="H281" s="27"/>
      <c r="I281" s="27"/>
      <c r="J281" s="27"/>
      <c r="K281" s="27"/>
      <c r="L281" s="27"/>
      <c r="M281" s="27"/>
      <c r="N281" s="27"/>
      <c r="O281" s="27"/>
      <c r="P281" s="27"/>
      <c r="Q281" s="27"/>
      <c r="R281" s="33"/>
      <c r="S281" s="33"/>
      <c r="T281" s="33"/>
      <c r="U281" s="27"/>
    </row>
    <row r="282" spans="1:21" x14ac:dyDescent="0.2">
      <c r="A282" s="27"/>
      <c r="B282" s="27"/>
      <c r="C282" s="27"/>
      <c r="D282" s="27"/>
      <c r="E282" s="27"/>
      <c r="F282" s="27"/>
      <c r="G282" s="27"/>
      <c r="H282" s="27"/>
      <c r="I282" s="27"/>
      <c r="J282" s="27"/>
      <c r="K282" s="27"/>
      <c r="L282" s="27"/>
      <c r="M282" s="27"/>
      <c r="N282" s="27"/>
      <c r="O282" s="27"/>
      <c r="P282" s="27"/>
      <c r="Q282" s="27"/>
      <c r="R282" s="33"/>
      <c r="S282" s="33"/>
      <c r="T282" s="33"/>
      <c r="U282" s="27"/>
    </row>
    <row r="283" spans="1:21" x14ac:dyDescent="0.2">
      <c r="A283" s="27"/>
      <c r="B283" s="27"/>
      <c r="C283" s="27"/>
      <c r="D283" s="27"/>
      <c r="E283" s="27"/>
      <c r="F283" s="27"/>
      <c r="G283" s="27"/>
      <c r="H283" s="27"/>
      <c r="I283" s="27"/>
      <c r="J283" s="27"/>
      <c r="K283" s="27"/>
      <c r="L283" s="27"/>
      <c r="M283" s="27"/>
      <c r="N283" s="27"/>
      <c r="O283" s="27"/>
      <c r="P283" s="27"/>
      <c r="Q283" s="27"/>
      <c r="R283" s="33"/>
      <c r="S283" s="33"/>
      <c r="T283" s="33"/>
      <c r="U283" s="27"/>
    </row>
    <row r="284" spans="1:21" x14ac:dyDescent="0.2">
      <c r="A284" s="27"/>
      <c r="B284" s="27"/>
      <c r="C284" s="27"/>
      <c r="D284" s="27"/>
      <c r="E284" s="27"/>
      <c r="F284" s="27"/>
      <c r="G284" s="27"/>
      <c r="H284" s="27"/>
      <c r="I284" s="27"/>
      <c r="J284" s="27"/>
      <c r="K284" s="27"/>
      <c r="L284" s="27"/>
      <c r="M284" s="27"/>
      <c r="N284" s="27"/>
      <c r="O284" s="27"/>
      <c r="P284" s="27"/>
      <c r="Q284" s="27"/>
      <c r="R284" s="33"/>
      <c r="S284" s="33"/>
      <c r="T284" s="33"/>
      <c r="U284" s="27"/>
    </row>
    <row r="285" spans="1:21" x14ac:dyDescent="0.2">
      <c r="A285" s="27"/>
      <c r="B285" s="27"/>
      <c r="C285" s="27"/>
      <c r="D285" s="27"/>
      <c r="E285" s="27"/>
      <c r="F285" s="27"/>
      <c r="G285" s="27"/>
      <c r="H285" s="27"/>
      <c r="I285" s="27"/>
      <c r="J285" s="27"/>
      <c r="K285" s="27"/>
      <c r="L285" s="27"/>
      <c r="M285" s="27"/>
      <c r="N285" s="27"/>
      <c r="O285" s="27"/>
      <c r="P285" s="27"/>
      <c r="Q285" s="27"/>
      <c r="R285" s="33"/>
      <c r="S285" s="33"/>
      <c r="T285" s="33"/>
      <c r="U285" s="27"/>
    </row>
    <row r="286" spans="1:21" x14ac:dyDescent="0.2">
      <c r="A286" s="27"/>
      <c r="B286" s="27"/>
      <c r="C286" s="27"/>
      <c r="D286" s="27"/>
      <c r="E286" s="27"/>
      <c r="F286" s="27"/>
      <c r="G286" s="27"/>
      <c r="H286" s="27"/>
      <c r="I286" s="27"/>
      <c r="J286" s="27"/>
      <c r="K286" s="27"/>
      <c r="L286" s="27"/>
      <c r="M286" s="27"/>
      <c r="N286" s="27"/>
      <c r="O286" s="27"/>
      <c r="P286" s="27"/>
      <c r="Q286" s="27"/>
      <c r="R286" s="33"/>
      <c r="S286" s="33"/>
      <c r="T286" s="33"/>
      <c r="U286" s="27"/>
    </row>
    <row r="287" spans="1:21" x14ac:dyDescent="0.2">
      <c r="A287" s="27"/>
      <c r="B287" s="27"/>
      <c r="C287" s="27"/>
      <c r="D287" s="27"/>
      <c r="E287" s="27"/>
      <c r="F287" s="27"/>
      <c r="G287" s="27"/>
      <c r="H287" s="27"/>
      <c r="I287" s="27"/>
      <c r="J287" s="27"/>
      <c r="K287" s="27"/>
      <c r="L287" s="27"/>
      <c r="M287" s="27"/>
      <c r="N287" s="27"/>
      <c r="O287" s="27"/>
      <c r="P287" s="27"/>
      <c r="Q287" s="27"/>
      <c r="R287" s="33"/>
      <c r="S287" s="33"/>
      <c r="T287" s="33"/>
      <c r="U287" s="27"/>
    </row>
    <row r="288" spans="1:21" x14ac:dyDescent="0.2">
      <c r="A288" s="27"/>
      <c r="B288" s="27"/>
      <c r="C288" s="27"/>
      <c r="D288" s="27"/>
      <c r="E288" s="27"/>
      <c r="F288" s="27"/>
      <c r="G288" s="27"/>
      <c r="H288" s="27"/>
      <c r="I288" s="27"/>
      <c r="J288" s="27"/>
      <c r="K288" s="27"/>
      <c r="L288" s="27"/>
      <c r="M288" s="27"/>
      <c r="N288" s="27"/>
      <c r="O288" s="27"/>
      <c r="P288" s="27"/>
      <c r="Q288" s="27"/>
      <c r="R288" s="33"/>
      <c r="S288" s="33"/>
      <c r="T288" s="33"/>
      <c r="U288" s="27"/>
    </row>
    <row r="289" spans="1:21" x14ac:dyDescent="0.2">
      <c r="A289" s="27"/>
      <c r="B289" s="27"/>
      <c r="C289" s="27"/>
      <c r="D289" s="27"/>
      <c r="E289" s="27"/>
      <c r="F289" s="27"/>
      <c r="G289" s="27"/>
      <c r="H289" s="27"/>
      <c r="I289" s="27"/>
      <c r="J289" s="27"/>
      <c r="K289" s="27"/>
      <c r="L289" s="27"/>
      <c r="M289" s="27"/>
      <c r="N289" s="27"/>
      <c r="O289" s="27"/>
      <c r="P289" s="27"/>
      <c r="Q289" s="27"/>
      <c r="R289" s="33"/>
      <c r="S289" s="33"/>
      <c r="T289" s="33"/>
      <c r="U289" s="27"/>
    </row>
    <row r="290" spans="1:21" x14ac:dyDescent="0.2">
      <c r="A290" s="27"/>
      <c r="B290" s="27"/>
      <c r="C290" s="27"/>
      <c r="D290" s="27"/>
      <c r="E290" s="27"/>
      <c r="F290" s="27"/>
      <c r="G290" s="27"/>
      <c r="H290" s="27"/>
      <c r="I290" s="27"/>
      <c r="J290" s="27"/>
      <c r="K290" s="27"/>
      <c r="L290" s="27"/>
      <c r="M290" s="27"/>
      <c r="N290" s="27"/>
      <c r="O290" s="27"/>
      <c r="P290" s="27"/>
      <c r="Q290" s="27"/>
      <c r="R290" s="33"/>
      <c r="S290" s="33"/>
      <c r="T290" s="33"/>
      <c r="U290" s="27"/>
    </row>
    <row r="291" spans="1:21" x14ac:dyDescent="0.2">
      <c r="A291" s="27"/>
      <c r="B291" s="27"/>
      <c r="C291" s="27"/>
      <c r="D291" s="27"/>
      <c r="E291" s="27"/>
      <c r="F291" s="27"/>
      <c r="G291" s="27"/>
      <c r="H291" s="27"/>
      <c r="I291" s="27"/>
      <c r="J291" s="27"/>
      <c r="K291" s="27"/>
      <c r="L291" s="27"/>
      <c r="M291" s="27"/>
      <c r="N291" s="27"/>
      <c r="O291" s="27"/>
      <c r="P291" s="27"/>
      <c r="Q291" s="27"/>
      <c r="R291" s="33"/>
      <c r="S291" s="33"/>
      <c r="T291" s="33"/>
      <c r="U291" s="27"/>
    </row>
    <row r="292" spans="1:21" x14ac:dyDescent="0.2">
      <c r="A292" s="27"/>
      <c r="B292" s="27"/>
      <c r="C292" s="27"/>
      <c r="D292" s="27"/>
      <c r="E292" s="27"/>
      <c r="F292" s="27"/>
      <c r="G292" s="27"/>
      <c r="H292" s="27"/>
      <c r="I292" s="27"/>
      <c r="J292" s="27"/>
      <c r="K292" s="27"/>
      <c r="L292" s="27"/>
      <c r="M292" s="27"/>
      <c r="N292" s="27"/>
      <c r="O292" s="27"/>
      <c r="P292" s="27"/>
      <c r="Q292" s="27"/>
      <c r="R292" s="33"/>
      <c r="S292" s="33"/>
      <c r="T292" s="33"/>
      <c r="U292" s="27"/>
    </row>
    <row r="293" spans="1:21" x14ac:dyDescent="0.2">
      <c r="A293" s="27"/>
      <c r="B293" s="27"/>
      <c r="C293" s="27"/>
      <c r="D293" s="27"/>
      <c r="E293" s="27"/>
      <c r="F293" s="27"/>
      <c r="G293" s="27"/>
      <c r="H293" s="27"/>
      <c r="I293" s="27"/>
      <c r="J293" s="27"/>
      <c r="K293" s="27"/>
      <c r="L293" s="27"/>
      <c r="M293" s="27"/>
      <c r="N293" s="27"/>
      <c r="O293" s="27"/>
      <c r="P293" s="27"/>
      <c r="Q293" s="27"/>
      <c r="R293" s="33"/>
      <c r="S293" s="33"/>
      <c r="T293" s="33"/>
      <c r="U293" s="27"/>
    </row>
    <row r="294" spans="1:21" x14ac:dyDescent="0.2">
      <c r="A294" s="27"/>
      <c r="B294" s="27"/>
      <c r="C294" s="27"/>
      <c r="D294" s="27"/>
      <c r="E294" s="27"/>
      <c r="F294" s="27"/>
      <c r="G294" s="27"/>
      <c r="H294" s="27"/>
      <c r="I294" s="27"/>
      <c r="J294" s="27"/>
      <c r="K294" s="27"/>
      <c r="L294" s="27"/>
      <c r="M294" s="27"/>
      <c r="N294" s="27"/>
      <c r="O294" s="27"/>
      <c r="P294" s="27"/>
      <c r="Q294" s="27"/>
      <c r="R294" s="33"/>
      <c r="S294" s="33"/>
      <c r="T294" s="33"/>
      <c r="U294" s="27"/>
    </row>
    <row r="295" spans="1:21" x14ac:dyDescent="0.2">
      <c r="A295" s="27"/>
      <c r="B295" s="27"/>
      <c r="C295" s="27"/>
      <c r="D295" s="27"/>
      <c r="E295" s="27"/>
      <c r="F295" s="27"/>
      <c r="G295" s="27"/>
      <c r="H295" s="27"/>
      <c r="I295" s="27"/>
      <c r="J295" s="27"/>
      <c r="K295" s="27"/>
      <c r="L295" s="27"/>
      <c r="M295" s="27"/>
      <c r="N295" s="27"/>
      <c r="O295" s="27"/>
      <c r="P295" s="27"/>
      <c r="Q295" s="27"/>
      <c r="R295" s="33"/>
      <c r="S295" s="33"/>
      <c r="T295" s="33"/>
      <c r="U295" s="27"/>
    </row>
    <row r="296" spans="1:21" x14ac:dyDescent="0.2">
      <c r="A296" s="27"/>
      <c r="B296" s="27"/>
      <c r="C296" s="27"/>
      <c r="D296" s="27"/>
      <c r="E296" s="27"/>
      <c r="F296" s="27"/>
      <c r="G296" s="27"/>
      <c r="H296" s="27"/>
      <c r="I296" s="27"/>
      <c r="J296" s="27"/>
      <c r="K296" s="27"/>
      <c r="L296" s="27"/>
      <c r="M296" s="27"/>
      <c r="N296" s="27"/>
      <c r="O296" s="27"/>
      <c r="P296" s="27"/>
      <c r="Q296" s="27"/>
      <c r="R296" s="33"/>
      <c r="S296" s="33"/>
      <c r="T296" s="33"/>
      <c r="U296" s="27"/>
    </row>
    <row r="297" spans="1:21" x14ac:dyDescent="0.2">
      <c r="A297" s="27"/>
      <c r="B297" s="27"/>
      <c r="C297" s="27"/>
      <c r="D297" s="27"/>
      <c r="E297" s="27"/>
      <c r="F297" s="27"/>
      <c r="G297" s="27"/>
      <c r="H297" s="27"/>
      <c r="I297" s="27"/>
      <c r="J297" s="27"/>
      <c r="K297" s="27"/>
      <c r="L297" s="27"/>
      <c r="M297" s="27"/>
      <c r="N297" s="27"/>
      <c r="O297" s="27"/>
      <c r="P297" s="27"/>
      <c r="Q297" s="27"/>
      <c r="R297" s="33"/>
      <c r="S297" s="33"/>
      <c r="T297" s="33"/>
      <c r="U297" s="27"/>
    </row>
    <row r="298" spans="1:21" x14ac:dyDescent="0.2">
      <c r="A298" s="27"/>
      <c r="B298" s="27"/>
      <c r="C298" s="27"/>
      <c r="D298" s="27"/>
      <c r="E298" s="27"/>
      <c r="F298" s="27"/>
      <c r="G298" s="27"/>
      <c r="H298" s="27"/>
      <c r="I298" s="27"/>
      <c r="J298" s="27"/>
      <c r="K298" s="27"/>
      <c r="L298" s="27"/>
      <c r="M298" s="27"/>
      <c r="N298" s="27"/>
      <c r="O298" s="27"/>
      <c r="P298" s="27"/>
      <c r="Q298" s="27"/>
      <c r="R298" s="33"/>
      <c r="S298" s="33"/>
      <c r="T298" s="33"/>
      <c r="U298" s="27"/>
    </row>
    <row r="299" spans="1:21" x14ac:dyDescent="0.2">
      <c r="A299" s="27"/>
      <c r="B299" s="27"/>
      <c r="C299" s="27"/>
      <c r="D299" s="27"/>
      <c r="E299" s="27"/>
      <c r="F299" s="27"/>
      <c r="G299" s="27"/>
      <c r="H299" s="27"/>
      <c r="I299" s="27"/>
      <c r="J299" s="27"/>
      <c r="K299" s="27"/>
      <c r="L299" s="27"/>
      <c r="M299" s="27"/>
      <c r="N299" s="27"/>
      <c r="O299" s="27"/>
      <c r="P299" s="27"/>
      <c r="Q299" s="27"/>
      <c r="R299" s="33"/>
      <c r="S299" s="33"/>
      <c r="T299" s="33"/>
      <c r="U299" s="27"/>
    </row>
    <row r="300" spans="1:21" x14ac:dyDescent="0.2">
      <c r="A300" s="27"/>
      <c r="B300" s="27"/>
      <c r="C300" s="27"/>
      <c r="D300" s="27"/>
      <c r="E300" s="27"/>
      <c r="F300" s="27"/>
      <c r="G300" s="27"/>
      <c r="H300" s="27"/>
      <c r="I300" s="27"/>
      <c r="J300" s="27"/>
      <c r="K300" s="27"/>
      <c r="L300" s="27"/>
      <c r="M300" s="27"/>
      <c r="N300" s="27"/>
      <c r="O300" s="27"/>
      <c r="P300" s="27"/>
      <c r="Q300" s="27"/>
      <c r="R300" s="33"/>
      <c r="S300" s="33"/>
      <c r="T300" s="33"/>
      <c r="U300" s="27"/>
    </row>
    <row r="301" spans="1:21" x14ac:dyDescent="0.2">
      <c r="A301" s="27"/>
      <c r="B301" s="27"/>
      <c r="C301" s="27"/>
      <c r="D301" s="27"/>
      <c r="E301" s="27"/>
      <c r="F301" s="27"/>
      <c r="G301" s="27"/>
      <c r="H301" s="27"/>
      <c r="I301" s="27"/>
      <c r="J301" s="27"/>
      <c r="K301" s="27"/>
      <c r="L301" s="27"/>
      <c r="M301" s="27"/>
      <c r="N301" s="27"/>
      <c r="O301" s="27"/>
      <c r="P301" s="27"/>
      <c r="Q301" s="27"/>
      <c r="R301" s="33"/>
      <c r="S301" s="33"/>
      <c r="T301" s="33"/>
      <c r="U301" s="27"/>
    </row>
    <row r="302" spans="1:21" x14ac:dyDescent="0.2">
      <c r="A302" s="27"/>
      <c r="B302" s="27"/>
      <c r="C302" s="27"/>
      <c r="D302" s="27"/>
      <c r="E302" s="27"/>
      <c r="F302" s="27"/>
      <c r="G302" s="27"/>
      <c r="H302" s="27"/>
      <c r="I302" s="27"/>
      <c r="J302" s="27"/>
      <c r="K302" s="27"/>
      <c r="L302" s="27"/>
      <c r="M302" s="27"/>
      <c r="N302" s="27"/>
      <c r="O302" s="27"/>
      <c r="P302" s="27"/>
      <c r="Q302" s="27"/>
      <c r="R302" s="33"/>
      <c r="S302" s="33"/>
      <c r="T302" s="33"/>
      <c r="U302" s="27"/>
    </row>
    <row r="303" spans="1:21" x14ac:dyDescent="0.2">
      <c r="A303" s="27"/>
      <c r="B303" s="27"/>
      <c r="C303" s="27"/>
      <c r="D303" s="27"/>
      <c r="E303" s="27"/>
      <c r="F303" s="27"/>
      <c r="G303" s="27"/>
      <c r="H303" s="27"/>
      <c r="I303" s="27"/>
      <c r="J303" s="27"/>
      <c r="K303" s="27"/>
      <c r="L303" s="27"/>
      <c r="M303" s="27"/>
      <c r="N303" s="27"/>
      <c r="O303" s="27"/>
      <c r="P303" s="27"/>
      <c r="Q303" s="27"/>
      <c r="R303" s="33"/>
      <c r="S303" s="33"/>
      <c r="T303" s="33"/>
      <c r="U303" s="27"/>
    </row>
    <row r="304" spans="1:21" x14ac:dyDescent="0.2">
      <c r="A304" s="27"/>
      <c r="B304" s="27"/>
      <c r="C304" s="27"/>
      <c r="D304" s="27"/>
      <c r="E304" s="27"/>
      <c r="F304" s="27"/>
      <c r="G304" s="27"/>
      <c r="H304" s="27"/>
      <c r="I304" s="27"/>
      <c r="J304" s="27"/>
      <c r="K304" s="27"/>
      <c r="L304" s="27"/>
      <c r="M304" s="27"/>
      <c r="N304" s="27"/>
      <c r="O304" s="27"/>
      <c r="P304" s="27"/>
      <c r="Q304" s="27"/>
      <c r="R304" s="33"/>
      <c r="S304" s="33"/>
      <c r="T304" s="33"/>
      <c r="U304" s="27"/>
    </row>
    <row r="305" spans="1:21" x14ac:dyDescent="0.2">
      <c r="A305" s="27"/>
      <c r="B305" s="27"/>
      <c r="C305" s="27"/>
      <c r="D305" s="27"/>
      <c r="E305" s="27"/>
      <c r="F305" s="27"/>
      <c r="G305" s="27"/>
      <c r="H305" s="27"/>
      <c r="I305" s="27"/>
      <c r="J305" s="27"/>
      <c r="K305" s="27"/>
      <c r="L305" s="27"/>
      <c r="M305" s="27"/>
      <c r="N305" s="27"/>
      <c r="O305" s="27"/>
      <c r="P305" s="27"/>
      <c r="Q305" s="27"/>
      <c r="R305" s="33"/>
      <c r="S305" s="33"/>
      <c r="T305" s="33"/>
      <c r="U305" s="27"/>
    </row>
    <row r="306" spans="1:21" x14ac:dyDescent="0.2">
      <c r="A306" s="27"/>
      <c r="B306" s="27"/>
      <c r="C306" s="27"/>
      <c r="D306" s="27"/>
      <c r="E306" s="27"/>
      <c r="F306" s="27"/>
      <c r="G306" s="27"/>
      <c r="H306" s="27"/>
      <c r="I306" s="27"/>
      <c r="J306" s="27"/>
      <c r="K306" s="27"/>
      <c r="L306" s="27"/>
      <c r="M306" s="27"/>
      <c r="N306" s="27"/>
      <c r="O306" s="27"/>
      <c r="P306" s="27"/>
      <c r="Q306" s="27"/>
      <c r="R306" s="33"/>
      <c r="S306" s="33"/>
      <c r="T306" s="33"/>
      <c r="U306" s="27"/>
    </row>
    <row r="307" spans="1:21" x14ac:dyDescent="0.2">
      <c r="A307" s="27"/>
      <c r="B307" s="27"/>
      <c r="C307" s="27"/>
      <c r="D307" s="27"/>
      <c r="E307" s="27"/>
      <c r="F307" s="27"/>
      <c r="G307" s="27"/>
      <c r="H307" s="27"/>
      <c r="I307" s="27"/>
      <c r="J307" s="27"/>
      <c r="K307" s="27"/>
      <c r="L307" s="27"/>
      <c r="M307" s="27"/>
      <c r="N307" s="27"/>
      <c r="O307" s="27"/>
      <c r="P307" s="27"/>
      <c r="Q307" s="27"/>
      <c r="R307" s="33"/>
      <c r="S307" s="33"/>
      <c r="T307" s="33"/>
      <c r="U307" s="27"/>
    </row>
    <row r="308" spans="1:21" x14ac:dyDescent="0.2">
      <c r="A308" s="27"/>
      <c r="B308" s="27"/>
      <c r="C308" s="27"/>
      <c r="D308" s="27"/>
      <c r="E308" s="27"/>
      <c r="F308" s="27"/>
      <c r="G308" s="27"/>
      <c r="H308" s="27"/>
      <c r="I308" s="27"/>
      <c r="J308" s="27"/>
      <c r="K308" s="27"/>
      <c r="L308" s="27"/>
      <c r="M308" s="27"/>
      <c r="N308" s="27"/>
      <c r="O308" s="27"/>
      <c r="P308" s="27"/>
      <c r="Q308" s="27"/>
      <c r="R308" s="33"/>
      <c r="S308" s="33"/>
      <c r="T308" s="33"/>
      <c r="U308" s="27"/>
    </row>
    <row r="309" spans="1:21" x14ac:dyDescent="0.2">
      <c r="A309" s="27"/>
      <c r="B309" s="27"/>
      <c r="C309" s="27"/>
      <c r="D309" s="27"/>
      <c r="E309" s="27"/>
      <c r="F309" s="27"/>
      <c r="G309" s="27"/>
      <c r="H309" s="27"/>
      <c r="I309" s="27"/>
      <c r="J309" s="27"/>
      <c r="K309" s="27"/>
      <c r="L309" s="27"/>
      <c r="M309" s="27"/>
      <c r="N309" s="27"/>
      <c r="O309" s="27"/>
      <c r="P309" s="27"/>
      <c r="Q309" s="27"/>
      <c r="R309" s="33"/>
      <c r="S309" s="33"/>
      <c r="T309" s="33"/>
      <c r="U309" s="27"/>
    </row>
    <row r="310" spans="1:21" x14ac:dyDescent="0.2">
      <c r="A310" s="27"/>
      <c r="B310" s="27"/>
      <c r="C310" s="27"/>
      <c r="D310" s="27"/>
      <c r="E310" s="27"/>
      <c r="F310" s="27"/>
      <c r="G310" s="27"/>
      <c r="H310" s="27"/>
      <c r="I310" s="27"/>
      <c r="J310" s="27"/>
      <c r="K310" s="27"/>
      <c r="L310" s="27"/>
      <c r="M310" s="27"/>
      <c r="N310" s="27"/>
      <c r="O310" s="27"/>
      <c r="P310" s="27"/>
      <c r="Q310" s="27"/>
      <c r="R310" s="33"/>
      <c r="S310" s="33"/>
      <c r="T310" s="33"/>
      <c r="U310" s="27"/>
    </row>
    <row r="311" spans="1:21" x14ac:dyDescent="0.2">
      <c r="A311" s="27"/>
      <c r="B311" s="27"/>
      <c r="C311" s="27"/>
      <c r="D311" s="27"/>
      <c r="E311" s="27"/>
      <c r="F311" s="27"/>
      <c r="G311" s="27"/>
      <c r="H311" s="27"/>
      <c r="I311" s="27"/>
      <c r="J311" s="27"/>
      <c r="K311" s="27"/>
      <c r="L311" s="27"/>
      <c r="M311" s="27"/>
      <c r="N311" s="27"/>
      <c r="O311" s="27"/>
      <c r="P311" s="27"/>
      <c r="Q311" s="27"/>
      <c r="R311" s="33"/>
      <c r="S311" s="33"/>
      <c r="T311" s="33"/>
      <c r="U311" s="27"/>
    </row>
    <row r="312" spans="1:21" x14ac:dyDescent="0.2">
      <c r="A312" s="27"/>
      <c r="B312" s="27"/>
      <c r="C312" s="27"/>
      <c r="D312" s="27"/>
      <c r="E312" s="27"/>
      <c r="F312" s="27"/>
      <c r="G312" s="27"/>
      <c r="H312" s="27"/>
      <c r="I312" s="27"/>
      <c r="J312" s="27"/>
      <c r="K312" s="27"/>
      <c r="L312" s="27"/>
      <c r="M312" s="27"/>
      <c r="N312" s="27"/>
      <c r="O312" s="27"/>
      <c r="P312" s="27"/>
      <c r="Q312" s="27"/>
      <c r="R312" s="33"/>
      <c r="S312" s="33"/>
      <c r="T312" s="33"/>
      <c r="U312" s="27"/>
    </row>
    <row r="313" spans="1:21" x14ac:dyDescent="0.2">
      <c r="A313" s="27"/>
      <c r="B313" s="27"/>
      <c r="C313" s="27"/>
      <c r="D313" s="27"/>
      <c r="E313" s="27"/>
      <c r="F313" s="27"/>
      <c r="G313" s="27"/>
      <c r="H313" s="27"/>
      <c r="I313" s="27"/>
      <c r="J313" s="27"/>
      <c r="K313" s="27"/>
      <c r="L313" s="27"/>
      <c r="M313" s="27"/>
      <c r="N313" s="27"/>
      <c r="O313" s="27"/>
      <c r="P313" s="27"/>
      <c r="Q313" s="27"/>
      <c r="R313" s="33"/>
      <c r="S313" s="33"/>
      <c r="T313" s="33"/>
      <c r="U313" s="27"/>
    </row>
    <row r="314" spans="1:21" x14ac:dyDescent="0.2">
      <c r="A314" s="27"/>
      <c r="B314" s="27"/>
      <c r="C314" s="27"/>
      <c r="D314" s="27"/>
      <c r="E314" s="27"/>
      <c r="F314" s="27"/>
      <c r="G314" s="27"/>
      <c r="H314" s="27"/>
      <c r="I314" s="27"/>
      <c r="J314" s="27"/>
      <c r="K314" s="27"/>
      <c r="L314" s="27"/>
      <c r="M314" s="27"/>
      <c r="N314" s="27"/>
      <c r="O314" s="27"/>
      <c r="P314" s="27"/>
      <c r="Q314" s="27"/>
      <c r="R314" s="33"/>
      <c r="S314" s="33"/>
      <c r="T314" s="33"/>
      <c r="U314" s="27"/>
    </row>
    <row r="315" spans="1:21" x14ac:dyDescent="0.2">
      <c r="A315" s="27"/>
      <c r="B315" s="27"/>
      <c r="C315" s="27"/>
      <c r="D315" s="27"/>
      <c r="E315" s="27"/>
      <c r="F315" s="27"/>
      <c r="G315" s="27"/>
      <c r="H315" s="27"/>
      <c r="I315" s="27"/>
      <c r="J315" s="27"/>
      <c r="K315" s="27"/>
      <c r="L315" s="27"/>
      <c r="M315" s="27"/>
      <c r="N315" s="27"/>
      <c r="O315" s="27"/>
      <c r="P315" s="27"/>
      <c r="Q315" s="27"/>
      <c r="R315" s="33"/>
      <c r="S315" s="33"/>
      <c r="T315" s="33"/>
      <c r="U315" s="27"/>
    </row>
    <row r="316" spans="1:21" x14ac:dyDescent="0.2">
      <c r="A316" s="27"/>
      <c r="B316" s="27"/>
      <c r="C316" s="27"/>
      <c r="D316" s="27"/>
      <c r="E316" s="27"/>
      <c r="F316" s="27"/>
      <c r="G316" s="27"/>
      <c r="H316" s="27"/>
      <c r="I316" s="27"/>
      <c r="J316" s="27"/>
      <c r="K316" s="27"/>
      <c r="L316" s="27"/>
      <c r="M316" s="27"/>
      <c r="N316" s="27"/>
      <c r="O316" s="27"/>
      <c r="P316" s="27"/>
      <c r="Q316" s="27"/>
      <c r="R316" s="33"/>
      <c r="S316" s="33"/>
      <c r="T316" s="33"/>
      <c r="U316" s="27"/>
    </row>
    <row r="317" spans="1:21" x14ac:dyDescent="0.2">
      <c r="A317" s="27"/>
      <c r="B317" s="27"/>
      <c r="C317" s="27"/>
      <c r="D317" s="27"/>
      <c r="E317" s="27"/>
      <c r="F317" s="27"/>
      <c r="G317" s="27"/>
      <c r="H317" s="27"/>
      <c r="I317" s="27"/>
      <c r="J317" s="27"/>
      <c r="K317" s="27"/>
      <c r="L317" s="27"/>
      <c r="M317" s="27"/>
      <c r="N317" s="27"/>
      <c r="O317" s="27"/>
      <c r="P317" s="27"/>
      <c r="Q317" s="27"/>
      <c r="R317" s="33"/>
      <c r="S317" s="33"/>
      <c r="T317" s="33"/>
      <c r="U317" s="27"/>
    </row>
    <row r="318" spans="1:21" x14ac:dyDescent="0.2">
      <c r="A318" s="27"/>
      <c r="B318" s="27"/>
      <c r="C318" s="27"/>
      <c r="D318" s="27"/>
      <c r="E318" s="27"/>
      <c r="F318" s="27"/>
      <c r="G318" s="27"/>
      <c r="H318" s="27"/>
      <c r="I318" s="27"/>
      <c r="J318" s="27"/>
      <c r="K318" s="27"/>
      <c r="L318" s="27"/>
      <c r="M318" s="27"/>
      <c r="N318" s="27"/>
      <c r="O318" s="27"/>
      <c r="P318" s="27"/>
      <c r="Q318" s="27"/>
      <c r="R318" s="33"/>
      <c r="S318" s="33"/>
      <c r="T318" s="33"/>
      <c r="U318" s="27"/>
    </row>
    <row r="319" spans="1:21" x14ac:dyDescent="0.2">
      <c r="A319" s="27"/>
      <c r="B319" s="27"/>
      <c r="C319" s="27"/>
      <c r="D319" s="27"/>
      <c r="E319" s="27"/>
      <c r="F319" s="27"/>
      <c r="G319" s="27"/>
      <c r="H319" s="27"/>
      <c r="I319" s="27"/>
      <c r="J319" s="27"/>
      <c r="K319" s="27"/>
      <c r="L319" s="27"/>
      <c r="M319" s="27"/>
      <c r="N319" s="27"/>
      <c r="O319" s="27"/>
      <c r="P319" s="27"/>
      <c r="Q319" s="27"/>
      <c r="R319" s="33"/>
      <c r="S319" s="33"/>
      <c r="T319" s="33"/>
      <c r="U319" s="27"/>
    </row>
    <row r="320" spans="1:21" x14ac:dyDescent="0.2">
      <c r="A320" s="27"/>
      <c r="B320" s="27"/>
      <c r="C320" s="27"/>
      <c r="D320" s="27"/>
      <c r="E320" s="27"/>
      <c r="F320" s="27"/>
      <c r="G320" s="27"/>
      <c r="H320" s="27"/>
      <c r="I320" s="27"/>
      <c r="J320" s="27"/>
      <c r="K320" s="27"/>
      <c r="L320" s="27"/>
      <c r="M320" s="27"/>
      <c r="N320" s="27"/>
      <c r="O320" s="27"/>
      <c r="P320" s="27"/>
      <c r="Q320" s="27"/>
      <c r="R320" s="33"/>
      <c r="S320" s="33"/>
      <c r="T320" s="33"/>
      <c r="U320" s="27"/>
    </row>
    <row r="321" spans="1:21" x14ac:dyDescent="0.2">
      <c r="A321" s="27"/>
      <c r="B321" s="27"/>
      <c r="C321" s="27"/>
      <c r="D321" s="27"/>
      <c r="E321" s="27"/>
      <c r="F321" s="27"/>
      <c r="G321" s="27"/>
      <c r="H321" s="27"/>
      <c r="I321" s="27"/>
      <c r="J321" s="27"/>
      <c r="K321" s="27"/>
      <c r="L321" s="27"/>
      <c r="M321" s="27"/>
      <c r="N321" s="27"/>
      <c r="O321" s="27"/>
      <c r="P321" s="27"/>
      <c r="Q321" s="27"/>
      <c r="R321" s="33"/>
      <c r="S321" s="33"/>
      <c r="T321" s="33"/>
      <c r="U321" s="27"/>
    </row>
    <row r="322" spans="1:21" x14ac:dyDescent="0.2">
      <c r="A322" s="27"/>
      <c r="B322" s="27"/>
      <c r="C322" s="27"/>
      <c r="D322" s="27"/>
      <c r="E322" s="27"/>
      <c r="F322" s="27"/>
      <c r="G322" s="27"/>
      <c r="H322" s="27"/>
      <c r="I322" s="27"/>
      <c r="J322" s="27"/>
      <c r="K322" s="27"/>
      <c r="L322" s="27"/>
      <c r="M322" s="27"/>
      <c r="N322" s="27"/>
      <c r="O322" s="27"/>
      <c r="P322" s="27"/>
      <c r="Q322" s="27"/>
      <c r="R322" s="33"/>
      <c r="S322" s="33"/>
      <c r="T322" s="33"/>
      <c r="U322" s="27"/>
    </row>
    <row r="323" spans="1:21" x14ac:dyDescent="0.2">
      <c r="A323" s="27"/>
      <c r="B323" s="27"/>
      <c r="C323" s="27"/>
      <c r="D323" s="27"/>
      <c r="E323" s="27"/>
      <c r="F323" s="27"/>
      <c r="G323" s="27"/>
      <c r="H323" s="27"/>
      <c r="I323" s="27"/>
      <c r="J323" s="27"/>
      <c r="K323" s="27"/>
      <c r="L323" s="27"/>
      <c r="M323" s="27"/>
      <c r="N323" s="27"/>
      <c r="O323" s="27"/>
      <c r="P323" s="27"/>
      <c r="Q323" s="27"/>
      <c r="R323" s="33"/>
      <c r="S323" s="33"/>
      <c r="T323" s="33"/>
      <c r="U323" s="27"/>
    </row>
    <row r="324" spans="1:21" x14ac:dyDescent="0.2">
      <c r="A324" s="27"/>
      <c r="B324" s="27"/>
      <c r="C324" s="27"/>
      <c r="D324" s="27"/>
      <c r="E324" s="27"/>
      <c r="F324" s="27"/>
      <c r="G324" s="27"/>
      <c r="H324" s="27"/>
      <c r="I324" s="27"/>
      <c r="J324" s="27"/>
      <c r="K324" s="27"/>
      <c r="L324" s="27"/>
      <c r="M324" s="27"/>
      <c r="N324" s="27"/>
      <c r="O324" s="27"/>
      <c r="P324" s="27"/>
      <c r="Q324" s="27"/>
      <c r="R324" s="33"/>
      <c r="S324" s="33"/>
      <c r="T324" s="33"/>
      <c r="U324" s="27"/>
    </row>
    <row r="325" spans="1:21" x14ac:dyDescent="0.2">
      <c r="A325" s="27"/>
      <c r="B325" s="27"/>
      <c r="C325" s="27"/>
      <c r="D325" s="27"/>
      <c r="E325" s="27"/>
      <c r="F325" s="27"/>
      <c r="G325" s="27"/>
      <c r="H325" s="27"/>
      <c r="I325" s="27"/>
      <c r="J325" s="27"/>
      <c r="K325" s="27"/>
      <c r="L325" s="27"/>
      <c r="M325" s="27"/>
      <c r="N325" s="27"/>
      <c r="O325" s="27"/>
      <c r="P325" s="27"/>
      <c r="Q325" s="27"/>
      <c r="R325" s="33"/>
      <c r="S325" s="33"/>
      <c r="T325" s="33"/>
      <c r="U325" s="27"/>
    </row>
    <row r="326" spans="1:21" x14ac:dyDescent="0.2">
      <c r="A326" s="27"/>
      <c r="B326" s="27"/>
      <c r="C326" s="27"/>
      <c r="D326" s="27"/>
      <c r="E326" s="27"/>
      <c r="F326" s="27"/>
      <c r="G326" s="27"/>
      <c r="H326" s="27"/>
      <c r="I326" s="27"/>
      <c r="J326" s="27"/>
      <c r="K326" s="27"/>
      <c r="L326" s="27"/>
      <c r="M326" s="27"/>
      <c r="N326" s="27"/>
      <c r="O326" s="27"/>
      <c r="P326" s="27"/>
      <c r="Q326" s="27"/>
      <c r="R326" s="33"/>
      <c r="S326" s="33"/>
      <c r="T326" s="33"/>
      <c r="U326" s="27"/>
    </row>
    <row r="327" spans="1:21" x14ac:dyDescent="0.2">
      <c r="A327" s="27"/>
      <c r="B327" s="27"/>
      <c r="C327" s="27"/>
      <c r="D327" s="27"/>
      <c r="E327" s="27"/>
      <c r="F327" s="27"/>
      <c r="G327" s="27"/>
      <c r="H327" s="27"/>
      <c r="I327" s="27"/>
      <c r="J327" s="27"/>
      <c r="K327" s="27"/>
      <c r="L327" s="27"/>
      <c r="M327" s="27"/>
      <c r="N327" s="27"/>
      <c r="O327" s="27"/>
      <c r="P327" s="27"/>
      <c r="Q327" s="27"/>
      <c r="R327" s="33"/>
      <c r="S327" s="33"/>
      <c r="T327" s="33"/>
      <c r="U327" s="27"/>
    </row>
    <row r="328" spans="1:21" x14ac:dyDescent="0.2">
      <c r="A328" s="27"/>
      <c r="B328" s="27"/>
      <c r="C328" s="27"/>
      <c r="D328" s="27"/>
      <c r="E328" s="27"/>
      <c r="F328" s="27"/>
      <c r="G328" s="27"/>
      <c r="H328" s="27"/>
      <c r="I328" s="27"/>
      <c r="J328" s="27"/>
      <c r="K328" s="27"/>
      <c r="L328" s="27"/>
      <c r="M328" s="27"/>
      <c r="N328" s="27"/>
      <c r="O328" s="27"/>
      <c r="P328" s="27"/>
      <c r="Q328" s="27"/>
      <c r="R328" s="33"/>
      <c r="S328" s="33"/>
      <c r="T328" s="33"/>
      <c r="U328" s="27"/>
    </row>
    <row r="329" spans="1:21" x14ac:dyDescent="0.2">
      <c r="A329" s="27"/>
      <c r="B329" s="27"/>
      <c r="C329" s="27"/>
      <c r="D329" s="27"/>
      <c r="E329" s="27"/>
      <c r="F329" s="27"/>
      <c r="G329" s="27"/>
      <c r="H329" s="27"/>
      <c r="I329" s="27"/>
      <c r="J329" s="27"/>
      <c r="K329" s="27"/>
      <c r="L329" s="27"/>
      <c r="M329" s="27"/>
      <c r="N329" s="27"/>
      <c r="O329" s="27"/>
      <c r="P329" s="27"/>
      <c r="Q329" s="27"/>
      <c r="R329" s="33"/>
      <c r="S329" s="33"/>
      <c r="T329" s="33"/>
      <c r="U329" s="27"/>
    </row>
    <row r="330" spans="1:21" x14ac:dyDescent="0.2">
      <c r="A330" s="27"/>
      <c r="B330" s="27"/>
      <c r="C330" s="27"/>
      <c r="D330" s="27"/>
      <c r="E330" s="27"/>
      <c r="F330" s="27"/>
      <c r="G330" s="27"/>
      <c r="H330" s="27"/>
      <c r="I330" s="27"/>
      <c r="J330" s="27"/>
      <c r="K330" s="27"/>
      <c r="L330" s="27"/>
      <c r="M330" s="27"/>
      <c r="N330" s="27"/>
      <c r="O330" s="27"/>
      <c r="P330" s="27"/>
      <c r="Q330" s="27"/>
      <c r="R330" s="33"/>
      <c r="S330" s="33"/>
      <c r="T330" s="33"/>
      <c r="U330" s="27"/>
    </row>
    <row r="331" spans="1:21" x14ac:dyDescent="0.2">
      <c r="A331" s="27"/>
      <c r="B331" s="27"/>
      <c r="C331" s="27"/>
      <c r="D331" s="27"/>
      <c r="E331" s="27"/>
      <c r="F331" s="27"/>
      <c r="G331" s="27"/>
      <c r="H331" s="27"/>
      <c r="I331" s="27"/>
      <c r="J331" s="27"/>
      <c r="K331" s="27"/>
      <c r="L331" s="27"/>
      <c r="M331" s="27"/>
      <c r="N331" s="27"/>
      <c r="O331" s="27"/>
      <c r="P331" s="27"/>
      <c r="Q331" s="27"/>
      <c r="R331" s="33"/>
      <c r="S331" s="33"/>
      <c r="T331" s="33"/>
      <c r="U331" s="27"/>
    </row>
    <row r="332" spans="1:21" x14ac:dyDescent="0.2">
      <c r="A332" s="27"/>
      <c r="B332" s="27"/>
      <c r="C332" s="27"/>
      <c r="D332" s="27"/>
      <c r="E332" s="27"/>
      <c r="F332" s="27"/>
      <c r="G332" s="27"/>
      <c r="H332" s="27"/>
      <c r="I332" s="27"/>
      <c r="J332" s="27"/>
      <c r="K332" s="27"/>
      <c r="L332" s="27"/>
      <c r="M332" s="27"/>
      <c r="N332" s="27"/>
      <c r="O332" s="27"/>
      <c r="P332" s="27"/>
      <c r="Q332" s="27"/>
      <c r="R332" s="33"/>
      <c r="S332" s="33"/>
      <c r="T332" s="33"/>
      <c r="U332" s="27"/>
    </row>
    <row r="333" spans="1:21" x14ac:dyDescent="0.2">
      <c r="A333" s="27"/>
      <c r="B333" s="27"/>
      <c r="C333" s="27"/>
      <c r="D333" s="27"/>
      <c r="E333" s="27"/>
      <c r="F333" s="27"/>
      <c r="G333" s="27"/>
      <c r="H333" s="27"/>
      <c r="I333" s="27"/>
      <c r="J333" s="27"/>
      <c r="K333" s="27"/>
      <c r="L333" s="27"/>
      <c r="M333" s="27"/>
      <c r="N333" s="27"/>
      <c r="O333" s="27"/>
      <c r="P333" s="27"/>
      <c r="Q333" s="27"/>
      <c r="R333" s="33"/>
      <c r="S333" s="33"/>
      <c r="T333" s="33"/>
      <c r="U333" s="27"/>
    </row>
    <row r="334" spans="1:21" x14ac:dyDescent="0.2">
      <c r="A334" s="27"/>
      <c r="B334" s="27"/>
      <c r="C334" s="27"/>
      <c r="D334" s="27"/>
      <c r="E334" s="27"/>
      <c r="F334" s="27"/>
      <c r="G334" s="27"/>
      <c r="H334" s="27"/>
      <c r="I334" s="27"/>
      <c r="J334" s="27"/>
      <c r="K334" s="27"/>
      <c r="L334" s="27"/>
      <c r="M334" s="27"/>
      <c r="N334" s="27"/>
      <c r="O334" s="27"/>
      <c r="P334" s="27"/>
      <c r="Q334" s="27"/>
      <c r="R334" s="33"/>
      <c r="S334" s="33"/>
      <c r="T334" s="33"/>
      <c r="U334" s="27"/>
    </row>
    <row r="335" spans="1:21" x14ac:dyDescent="0.2">
      <c r="A335" s="27"/>
      <c r="B335" s="27"/>
      <c r="C335" s="27"/>
      <c r="D335" s="27"/>
      <c r="E335" s="27"/>
      <c r="F335" s="27"/>
      <c r="G335" s="27"/>
      <c r="H335" s="27"/>
      <c r="I335" s="27"/>
      <c r="J335" s="27"/>
      <c r="K335" s="27"/>
      <c r="L335" s="27"/>
      <c r="M335" s="27"/>
      <c r="N335" s="27"/>
      <c r="O335" s="27"/>
      <c r="P335" s="27"/>
      <c r="Q335" s="27"/>
      <c r="R335" s="33"/>
      <c r="S335" s="33"/>
      <c r="T335" s="33"/>
      <c r="U335" s="27"/>
    </row>
    <row r="336" spans="1:21" x14ac:dyDescent="0.2">
      <c r="A336" s="27"/>
      <c r="B336" s="27"/>
      <c r="C336" s="27"/>
      <c r="D336" s="27"/>
      <c r="E336" s="27"/>
      <c r="F336" s="27"/>
      <c r="G336" s="27"/>
      <c r="H336" s="27"/>
      <c r="I336" s="27"/>
      <c r="J336" s="27"/>
      <c r="K336" s="27"/>
      <c r="L336" s="27"/>
      <c r="M336" s="27"/>
      <c r="N336" s="27"/>
      <c r="O336" s="27"/>
      <c r="P336" s="27"/>
      <c r="Q336" s="27"/>
      <c r="R336" s="33"/>
      <c r="S336" s="33"/>
      <c r="T336" s="33"/>
      <c r="U336" s="27"/>
    </row>
    <row r="337" spans="1:21" x14ac:dyDescent="0.2">
      <c r="A337" s="27"/>
      <c r="B337" s="27"/>
      <c r="C337" s="27"/>
      <c r="D337" s="27"/>
      <c r="E337" s="27"/>
      <c r="F337" s="27"/>
      <c r="G337" s="27"/>
      <c r="H337" s="27"/>
      <c r="I337" s="27"/>
      <c r="J337" s="27"/>
      <c r="K337" s="27"/>
      <c r="L337" s="27"/>
      <c r="M337" s="27"/>
      <c r="N337" s="27"/>
      <c r="O337" s="27"/>
      <c r="P337" s="27"/>
      <c r="Q337" s="27"/>
      <c r="R337" s="33"/>
      <c r="S337" s="33"/>
      <c r="T337" s="33"/>
      <c r="U337" s="27"/>
    </row>
    <row r="338" spans="1:21" x14ac:dyDescent="0.2">
      <c r="A338" s="27"/>
      <c r="B338" s="27"/>
      <c r="C338" s="27"/>
      <c r="D338" s="27"/>
      <c r="E338" s="27"/>
      <c r="F338" s="27"/>
      <c r="G338" s="27"/>
      <c r="H338" s="27"/>
      <c r="I338" s="27"/>
      <c r="J338" s="27"/>
      <c r="K338" s="27"/>
      <c r="L338" s="27"/>
      <c r="M338" s="27"/>
      <c r="N338" s="27"/>
      <c r="O338" s="27"/>
      <c r="P338" s="27"/>
      <c r="Q338" s="27"/>
      <c r="R338" s="33"/>
      <c r="S338" s="33"/>
      <c r="T338" s="33"/>
      <c r="U338" s="27"/>
    </row>
    <row r="339" spans="1:21" x14ac:dyDescent="0.2">
      <c r="A339" s="27"/>
      <c r="B339" s="27"/>
      <c r="C339" s="27"/>
      <c r="D339" s="27"/>
      <c r="E339" s="27"/>
      <c r="F339" s="27"/>
      <c r="G339" s="27"/>
      <c r="H339" s="27"/>
      <c r="I339" s="27"/>
      <c r="J339" s="27"/>
      <c r="K339" s="27"/>
      <c r="L339" s="27"/>
      <c r="M339" s="27"/>
      <c r="N339" s="27"/>
      <c r="O339" s="27"/>
      <c r="P339" s="27"/>
      <c r="Q339" s="27"/>
      <c r="R339" s="33"/>
      <c r="S339" s="33"/>
      <c r="T339" s="33"/>
      <c r="U339" s="27"/>
    </row>
    <row r="340" spans="1:21" x14ac:dyDescent="0.2">
      <c r="A340" s="27"/>
      <c r="B340" s="27"/>
      <c r="C340" s="27"/>
      <c r="D340" s="27"/>
      <c r="E340" s="27"/>
      <c r="F340" s="27"/>
      <c r="G340" s="27"/>
      <c r="H340" s="27"/>
      <c r="I340" s="27"/>
      <c r="J340" s="27"/>
      <c r="K340" s="27"/>
      <c r="L340" s="27"/>
      <c r="M340" s="27"/>
      <c r="N340" s="27"/>
      <c r="O340" s="27"/>
      <c r="P340" s="27"/>
      <c r="Q340" s="27"/>
      <c r="R340" s="33"/>
      <c r="S340" s="33"/>
      <c r="T340" s="33"/>
      <c r="U340" s="27"/>
    </row>
    <row r="341" spans="1:21" x14ac:dyDescent="0.2">
      <c r="A341" s="27"/>
      <c r="B341" s="27"/>
      <c r="C341" s="27"/>
      <c r="D341" s="27"/>
      <c r="E341" s="27"/>
      <c r="F341" s="27"/>
      <c r="G341" s="27"/>
      <c r="H341" s="27"/>
      <c r="I341" s="27"/>
      <c r="J341" s="27"/>
      <c r="K341" s="27"/>
      <c r="L341" s="27"/>
      <c r="M341" s="27"/>
      <c r="N341" s="27"/>
      <c r="O341" s="27"/>
      <c r="P341" s="27"/>
      <c r="Q341" s="27"/>
      <c r="R341" s="33"/>
      <c r="S341" s="33"/>
      <c r="T341" s="33"/>
      <c r="U341" s="27"/>
    </row>
    <row r="342" spans="1:21" x14ac:dyDescent="0.2">
      <c r="A342" s="27"/>
      <c r="B342" s="27"/>
      <c r="C342" s="27"/>
      <c r="D342" s="27"/>
      <c r="E342" s="27"/>
      <c r="F342" s="27"/>
      <c r="G342" s="27"/>
      <c r="H342" s="27"/>
      <c r="I342" s="27"/>
      <c r="J342" s="27"/>
      <c r="K342" s="27"/>
      <c r="L342" s="27"/>
      <c r="M342" s="27"/>
      <c r="N342" s="27"/>
      <c r="O342" s="27"/>
      <c r="P342" s="27"/>
      <c r="Q342" s="27"/>
      <c r="R342" s="33"/>
      <c r="S342" s="33"/>
      <c r="T342" s="33"/>
      <c r="U342" s="27"/>
    </row>
    <row r="343" spans="1:21" x14ac:dyDescent="0.2">
      <c r="A343" s="27"/>
      <c r="B343" s="27"/>
      <c r="C343" s="27"/>
      <c r="D343" s="27"/>
      <c r="E343" s="27"/>
      <c r="F343" s="27"/>
      <c r="G343" s="27"/>
      <c r="H343" s="27"/>
      <c r="I343" s="27"/>
      <c r="J343" s="27"/>
      <c r="K343" s="27"/>
      <c r="L343" s="27"/>
      <c r="M343" s="27"/>
      <c r="N343" s="27"/>
      <c r="O343" s="27"/>
      <c r="P343" s="27"/>
      <c r="Q343" s="27"/>
      <c r="R343" s="33"/>
      <c r="S343" s="33"/>
      <c r="T343" s="33"/>
      <c r="U343" s="27"/>
    </row>
    <row r="344" spans="1:21" x14ac:dyDescent="0.2">
      <c r="A344" s="27"/>
      <c r="B344" s="27"/>
      <c r="C344" s="27"/>
      <c r="D344" s="27"/>
      <c r="E344" s="27"/>
      <c r="F344" s="27"/>
      <c r="G344" s="27"/>
      <c r="H344" s="27"/>
      <c r="I344" s="27"/>
      <c r="J344" s="27"/>
      <c r="K344" s="27"/>
      <c r="L344" s="27"/>
      <c r="M344" s="27"/>
      <c r="N344" s="27"/>
      <c r="O344" s="27"/>
      <c r="P344" s="27"/>
      <c r="Q344" s="27"/>
      <c r="R344" s="33"/>
      <c r="S344" s="33"/>
      <c r="T344" s="33"/>
      <c r="U344" s="27"/>
    </row>
    <row r="345" spans="1:21" x14ac:dyDescent="0.2">
      <c r="A345" s="27"/>
      <c r="B345" s="27"/>
      <c r="C345" s="27"/>
      <c r="D345" s="27"/>
      <c r="E345" s="27"/>
      <c r="F345" s="27"/>
      <c r="G345" s="27"/>
      <c r="H345" s="27"/>
      <c r="I345" s="27"/>
      <c r="J345" s="27"/>
      <c r="K345" s="27"/>
      <c r="L345" s="27"/>
      <c r="M345" s="27"/>
      <c r="N345" s="27"/>
      <c r="O345" s="27"/>
      <c r="P345" s="27"/>
      <c r="Q345" s="27"/>
      <c r="R345" s="33"/>
      <c r="S345" s="33"/>
      <c r="T345" s="33"/>
      <c r="U345" s="27"/>
    </row>
    <row r="346" spans="1:21" x14ac:dyDescent="0.2">
      <c r="A346" s="27"/>
      <c r="B346" s="27"/>
      <c r="C346" s="27"/>
      <c r="D346" s="27"/>
      <c r="E346" s="27"/>
      <c r="F346" s="27"/>
      <c r="G346" s="27"/>
      <c r="H346" s="27"/>
      <c r="I346" s="27"/>
      <c r="J346" s="27"/>
      <c r="K346" s="27"/>
      <c r="L346" s="27"/>
      <c r="M346" s="27"/>
      <c r="N346" s="27"/>
      <c r="O346" s="27"/>
      <c r="P346" s="27"/>
      <c r="Q346" s="27"/>
      <c r="R346" s="33"/>
      <c r="S346" s="33"/>
      <c r="T346" s="33"/>
      <c r="U346" s="27"/>
    </row>
    <row r="347" spans="1:21" x14ac:dyDescent="0.2">
      <c r="A347" s="27"/>
      <c r="B347" s="27"/>
      <c r="C347" s="27"/>
      <c r="D347" s="27"/>
      <c r="E347" s="27"/>
      <c r="F347" s="27"/>
      <c r="G347" s="27"/>
      <c r="H347" s="27"/>
      <c r="I347" s="27"/>
      <c r="J347" s="27"/>
      <c r="K347" s="27"/>
      <c r="L347" s="27"/>
      <c r="M347" s="27"/>
      <c r="N347" s="27"/>
      <c r="O347" s="27"/>
      <c r="P347" s="27"/>
      <c r="Q347" s="27"/>
      <c r="R347" s="33"/>
      <c r="S347" s="33"/>
      <c r="T347" s="33"/>
      <c r="U347" s="27"/>
    </row>
  </sheetData>
  <pageMargins left="0.7" right="0.7" top="0.75" bottom="0.75" header="0.3" footer="0.3"/>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2"/>
  <sheetViews>
    <sheetView topLeftCell="A4" workbookViewId="0">
      <selection activeCell="F25" sqref="F25"/>
    </sheetView>
  </sheetViews>
  <sheetFormatPr defaultColWidth="8.85546875" defaultRowHeight="12.75" x14ac:dyDescent="0.2"/>
  <cols>
    <col min="1" max="1" width="41.28515625" style="63" customWidth="1"/>
    <col min="2" max="2" width="45.5703125" style="63" customWidth="1"/>
    <col min="3" max="16384" width="8.85546875" style="27"/>
  </cols>
  <sheetData>
    <row r="2" spans="1:10" ht="31.5" x14ac:dyDescent="0.2">
      <c r="A2" s="45"/>
      <c r="B2" s="46" t="s">
        <v>192</v>
      </c>
      <c r="C2" s="46" t="s">
        <v>21</v>
      </c>
      <c r="D2" s="46" t="s">
        <v>25</v>
      </c>
      <c r="E2" s="46" t="s">
        <v>26</v>
      </c>
      <c r="F2" s="46" t="s">
        <v>27</v>
      </c>
      <c r="G2" s="47"/>
      <c r="H2" s="47"/>
      <c r="I2" s="47"/>
      <c r="J2" s="47"/>
    </row>
    <row r="3" spans="1:10" x14ac:dyDescent="0.2">
      <c r="A3" s="45"/>
      <c r="B3" s="46" t="s">
        <v>193</v>
      </c>
      <c r="C3" s="46"/>
      <c r="D3" s="48" t="e">
        <f>D4+D5+D7+D10+D19</f>
        <v>#REF!</v>
      </c>
      <c r="E3" s="48" t="e">
        <f>E4+E5+E7+E10+E19</f>
        <v>#REF!</v>
      </c>
      <c r="F3" s="48" t="e">
        <f>F4+F5+F7+F10+F19</f>
        <v>#REF!</v>
      </c>
      <c r="G3" s="47"/>
      <c r="H3" s="47"/>
      <c r="I3" s="47"/>
      <c r="J3" s="47"/>
    </row>
    <row r="4" spans="1:10" ht="21" x14ac:dyDescent="0.2">
      <c r="A4" s="49" t="s">
        <v>197</v>
      </c>
      <c r="B4" s="49" t="s">
        <v>194</v>
      </c>
      <c r="C4" s="50" t="s">
        <v>85</v>
      </c>
      <c r="D4" s="51" t="e">
        <f>#REF!</f>
        <v>#REF!</v>
      </c>
      <c r="E4" s="51" t="e">
        <f>#REF!</f>
        <v>#REF!</v>
      </c>
      <c r="F4" s="51" t="e">
        <f>#REF!</f>
        <v>#REF!</v>
      </c>
      <c r="G4" s="47"/>
      <c r="H4" s="47"/>
      <c r="I4" s="47"/>
      <c r="J4" s="47"/>
    </row>
    <row r="5" spans="1:10" ht="52.5" x14ac:dyDescent="0.2">
      <c r="A5" s="49" t="s">
        <v>198</v>
      </c>
      <c r="B5" s="49" t="s">
        <v>192</v>
      </c>
      <c r="C5" s="50" t="s">
        <v>85</v>
      </c>
      <c r="D5" s="51" t="e">
        <f>SUM(D6:D6)</f>
        <v>#REF!</v>
      </c>
      <c r="E5" s="51" t="e">
        <f>SUM(E6:E6)</f>
        <v>#REF!</v>
      </c>
      <c r="F5" s="51" t="e">
        <f>SUM(F6:F6)</f>
        <v>#REF!</v>
      </c>
    </row>
    <row r="6" spans="1:10" x14ac:dyDescent="0.2">
      <c r="A6" s="54"/>
      <c r="B6" s="36" t="s">
        <v>38</v>
      </c>
      <c r="C6" s="52" t="s">
        <v>85</v>
      </c>
      <c r="D6" s="53" t="e">
        <f>#REF!</f>
        <v>#REF!</v>
      </c>
      <c r="E6" s="53" t="e">
        <f>#REF!</f>
        <v>#REF!</v>
      </c>
      <c r="F6" s="53" t="e">
        <f>#REF!</f>
        <v>#REF!</v>
      </c>
    </row>
    <row r="7" spans="1:10" x14ac:dyDescent="0.2">
      <c r="A7" s="49" t="s">
        <v>199</v>
      </c>
      <c r="B7" s="55"/>
      <c r="C7" s="52"/>
      <c r="D7" s="51"/>
      <c r="E7" s="51"/>
      <c r="F7" s="51"/>
    </row>
    <row r="8" spans="1:10" x14ac:dyDescent="0.2">
      <c r="A8" s="54"/>
      <c r="B8" s="56"/>
      <c r="C8" s="52"/>
      <c r="D8" s="53"/>
      <c r="E8" s="53"/>
      <c r="F8" s="53"/>
    </row>
    <row r="9" spans="1:10" x14ac:dyDescent="0.2">
      <c r="A9" s="54"/>
      <c r="B9" s="56"/>
      <c r="C9" s="52"/>
      <c r="D9" s="53"/>
      <c r="E9" s="53"/>
      <c r="F9" s="53"/>
    </row>
    <row r="10" spans="1:10" ht="31.5" x14ac:dyDescent="0.2">
      <c r="A10" s="57" t="s">
        <v>41</v>
      </c>
      <c r="B10" s="55" t="s">
        <v>195</v>
      </c>
      <c r="C10" s="58"/>
      <c r="D10" s="59" t="e">
        <f>SUM(D11:D18)</f>
        <v>#REF!</v>
      </c>
      <c r="E10" s="59" t="e">
        <f>SUM(E11:E18)</f>
        <v>#REF!</v>
      </c>
      <c r="F10" s="59" t="e">
        <f>SUM(F11:F18)</f>
        <v>#REF!</v>
      </c>
    </row>
    <row r="11" spans="1:10" x14ac:dyDescent="0.2">
      <c r="A11" s="60"/>
      <c r="B11" s="61" t="s">
        <v>165</v>
      </c>
      <c r="C11" s="58" t="s">
        <v>85</v>
      </c>
      <c r="D11" s="62" t="e">
        <f>#REF!</f>
        <v>#REF!</v>
      </c>
      <c r="E11" s="62" t="e">
        <f>#REF!</f>
        <v>#REF!</v>
      </c>
      <c r="F11" s="62" t="e">
        <f>#REF!</f>
        <v>#REF!</v>
      </c>
    </row>
    <row r="12" spans="1:10" x14ac:dyDescent="0.2">
      <c r="A12" s="60"/>
      <c r="B12" s="61" t="s">
        <v>166</v>
      </c>
      <c r="C12" s="58" t="s">
        <v>85</v>
      </c>
      <c r="D12" s="62" t="e">
        <f>#REF!</f>
        <v>#REF!</v>
      </c>
      <c r="E12" s="62" t="e">
        <f>#REF!</f>
        <v>#REF!</v>
      </c>
      <c r="F12" s="62" t="e">
        <f>#REF!</f>
        <v>#REF!</v>
      </c>
    </row>
    <row r="13" spans="1:10" x14ac:dyDescent="0.2">
      <c r="A13" s="60"/>
      <c r="B13" s="61" t="s">
        <v>167</v>
      </c>
      <c r="C13" s="58" t="s">
        <v>85</v>
      </c>
      <c r="D13" s="62" t="e">
        <f>#REF!</f>
        <v>#REF!</v>
      </c>
      <c r="E13" s="62" t="e">
        <f>#REF!</f>
        <v>#REF!</v>
      </c>
      <c r="F13" s="62" t="e">
        <f>#REF!</f>
        <v>#REF!</v>
      </c>
    </row>
    <row r="14" spans="1:10" x14ac:dyDescent="0.2">
      <c r="A14" s="60"/>
      <c r="B14" s="61" t="s">
        <v>168</v>
      </c>
      <c r="C14" s="58" t="s">
        <v>85</v>
      </c>
      <c r="D14" s="62" t="e">
        <f>#REF!</f>
        <v>#REF!</v>
      </c>
      <c r="E14" s="62" t="e">
        <f>#REF!</f>
        <v>#REF!</v>
      </c>
      <c r="F14" s="62" t="e">
        <f>#REF!</f>
        <v>#REF!</v>
      </c>
    </row>
    <row r="15" spans="1:10" x14ac:dyDescent="0.2">
      <c r="A15" s="60"/>
      <c r="B15" s="61" t="s">
        <v>169</v>
      </c>
      <c r="C15" s="58" t="s">
        <v>85</v>
      </c>
      <c r="D15" s="62" t="e">
        <f>#REF!</f>
        <v>#REF!</v>
      </c>
      <c r="E15" s="62" t="e">
        <f>#REF!</f>
        <v>#REF!</v>
      </c>
      <c r="F15" s="62" t="e">
        <f>#REF!</f>
        <v>#REF!</v>
      </c>
    </row>
    <row r="16" spans="1:10" x14ac:dyDescent="0.2">
      <c r="A16" s="60"/>
      <c r="B16" s="61" t="s">
        <v>128</v>
      </c>
      <c r="C16" s="58" t="s">
        <v>85</v>
      </c>
      <c r="D16" s="62" t="e">
        <f>#REF!</f>
        <v>#REF!</v>
      </c>
      <c r="E16" s="62" t="e">
        <f>#REF!</f>
        <v>#REF!</v>
      </c>
      <c r="F16" s="62" t="e">
        <f>#REF!</f>
        <v>#REF!</v>
      </c>
    </row>
    <row r="17" spans="1:6" x14ac:dyDescent="0.2">
      <c r="A17" s="60"/>
      <c r="B17" s="61" t="s">
        <v>128</v>
      </c>
      <c r="C17" s="58" t="s">
        <v>86</v>
      </c>
      <c r="D17" s="62">
        <v>11000</v>
      </c>
      <c r="E17" s="64">
        <v>6000</v>
      </c>
      <c r="F17" s="62">
        <v>6000</v>
      </c>
    </row>
    <row r="18" spans="1:6" x14ac:dyDescent="0.2">
      <c r="A18" s="60"/>
      <c r="B18" s="61" t="s">
        <v>38</v>
      </c>
      <c r="C18" s="58" t="s">
        <v>85</v>
      </c>
      <c r="D18" s="62" t="e">
        <f>#REF!</f>
        <v>#REF!</v>
      </c>
      <c r="E18" s="62" t="e">
        <f>#REF!</f>
        <v>#REF!</v>
      </c>
      <c r="F18" s="62" t="e">
        <f>#REF!</f>
        <v>#REF!</v>
      </c>
    </row>
    <row r="19" spans="1:6" ht="42" x14ac:dyDescent="0.2">
      <c r="A19" s="57" t="s">
        <v>200</v>
      </c>
      <c r="B19" s="55" t="s">
        <v>196</v>
      </c>
      <c r="C19" s="58" t="s">
        <v>85</v>
      </c>
      <c r="D19" s="59" t="e">
        <f>SUM(D20:D21)</f>
        <v>#REF!</v>
      </c>
      <c r="E19" s="59" t="e">
        <f>SUM(E20:E21)</f>
        <v>#REF!</v>
      </c>
      <c r="F19" s="59" t="e">
        <f>SUM(F20:F21)</f>
        <v>#REF!</v>
      </c>
    </row>
    <row r="20" spans="1:6" ht="22.5" x14ac:dyDescent="0.2">
      <c r="A20" s="54"/>
      <c r="B20" s="61" t="s">
        <v>53</v>
      </c>
      <c r="C20" s="58" t="s">
        <v>85</v>
      </c>
      <c r="D20" s="62" t="e">
        <f>#REF!</f>
        <v>#REF!</v>
      </c>
      <c r="E20" s="62" t="e">
        <f>#REF!</f>
        <v>#REF!</v>
      </c>
      <c r="F20" s="62" t="e">
        <f>#REF!</f>
        <v>#REF!</v>
      </c>
    </row>
    <row r="21" spans="1:6" ht="31.5" x14ac:dyDescent="0.2">
      <c r="A21" s="57" t="s">
        <v>201</v>
      </c>
      <c r="B21" s="55" t="s">
        <v>196</v>
      </c>
      <c r="C21" s="58" t="s">
        <v>85</v>
      </c>
      <c r="D21" s="59" t="e">
        <f>D22</f>
        <v>#REF!</v>
      </c>
      <c r="E21" s="59" t="e">
        <f>E22</f>
        <v>#REF!</v>
      </c>
      <c r="F21" s="59" t="e">
        <f>F22</f>
        <v>#REF!</v>
      </c>
    </row>
    <row r="22" spans="1:6" ht="22.5" x14ac:dyDescent="0.2">
      <c r="B22" s="61" t="s">
        <v>53</v>
      </c>
      <c r="C22" s="58" t="s">
        <v>85</v>
      </c>
      <c r="D22" s="62" t="e">
        <f>#REF!</f>
        <v>#REF!</v>
      </c>
      <c r="E22" s="62" t="e">
        <f>#REF!</f>
        <v>#REF!</v>
      </c>
      <c r="F22" s="62" t="e">
        <f>#REF!</f>
        <v>#REF!</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268"/>
  <sheetViews>
    <sheetView topLeftCell="A175" workbookViewId="0">
      <selection activeCell="I204" sqref="I204"/>
    </sheetView>
  </sheetViews>
  <sheetFormatPr defaultColWidth="9.140625" defaultRowHeight="15" x14ac:dyDescent="0.25"/>
  <cols>
    <col min="1" max="1" width="20.28515625" style="7" customWidth="1"/>
    <col min="2" max="2" width="15.85546875" style="7" customWidth="1"/>
    <col min="3" max="3" width="17.5703125" style="7" customWidth="1"/>
    <col min="4" max="4" width="19" style="7" customWidth="1"/>
    <col min="5" max="5" width="9.140625" style="7"/>
    <col min="6" max="6" width="14.7109375" style="7" customWidth="1"/>
    <col min="7" max="9" width="10.85546875" style="7" bestFit="1" customWidth="1"/>
    <col min="10" max="16384" width="9.140625" style="7"/>
  </cols>
  <sheetData>
    <row r="2" spans="1:9" x14ac:dyDescent="0.25">
      <c r="A2" s="559"/>
      <c r="B2" s="559"/>
      <c r="C2" s="559"/>
      <c r="D2" s="559"/>
      <c r="E2" s="559"/>
      <c r="F2" s="559"/>
      <c r="G2" s="558" t="s">
        <v>213</v>
      </c>
      <c r="H2" s="558"/>
      <c r="I2" s="558"/>
    </row>
    <row r="3" spans="1:9" ht="51.75" x14ac:dyDescent="0.25">
      <c r="A3" s="109" t="s">
        <v>209</v>
      </c>
      <c r="B3" s="109" t="s">
        <v>210</v>
      </c>
      <c r="C3" s="109" t="s">
        <v>1</v>
      </c>
      <c r="D3" s="109" t="s">
        <v>211</v>
      </c>
      <c r="E3" s="109" t="s">
        <v>79</v>
      </c>
      <c r="F3" s="109" t="s">
        <v>212</v>
      </c>
      <c r="G3" s="109" t="s">
        <v>81</v>
      </c>
      <c r="H3" s="109" t="s">
        <v>13</v>
      </c>
      <c r="I3" s="109" t="s">
        <v>12</v>
      </c>
    </row>
    <row r="4" spans="1:9" ht="128.25" hidden="1" x14ac:dyDescent="0.25">
      <c r="A4" s="110" t="s">
        <v>214</v>
      </c>
      <c r="B4" s="5" t="s">
        <v>228</v>
      </c>
      <c r="C4" s="5" t="s">
        <v>215</v>
      </c>
      <c r="D4" s="5" t="s">
        <v>216</v>
      </c>
      <c r="E4" s="111"/>
      <c r="F4" s="111"/>
      <c r="G4" s="84">
        <v>0</v>
      </c>
      <c r="H4" s="84">
        <v>0</v>
      </c>
      <c r="I4" s="84">
        <v>0</v>
      </c>
    </row>
    <row r="5" spans="1:9" ht="128.25" hidden="1" x14ac:dyDescent="0.25">
      <c r="A5" s="110" t="s">
        <v>214</v>
      </c>
      <c r="B5" s="5" t="s">
        <v>228</v>
      </c>
      <c r="C5" s="5" t="s">
        <v>215</v>
      </c>
      <c r="D5" s="5" t="s">
        <v>218</v>
      </c>
      <c r="E5" s="111"/>
      <c r="F5" s="111"/>
      <c r="G5" s="84">
        <v>0</v>
      </c>
      <c r="H5" s="84">
        <v>0</v>
      </c>
      <c r="I5" s="84">
        <v>0</v>
      </c>
    </row>
    <row r="6" spans="1:9" ht="128.25" hidden="1" x14ac:dyDescent="0.25">
      <c r="A6" s="110" t="s">
        <v>214</v>
      </c>
      <c r="B6" s="5" t="s">
        <v>228</v>
      </c>
      <c r="C6" s="5" t="s">
        <v>215</v>
      </c>
      <c r="D6" s="5" t="s">
        <v>217</v>
      </c>
      <c r="E6" s="111"/>
      <c r="F6" s="111"/>
      <c r="G6" s="84">
        <v>0</v>
      </c>
      <c r="H6" s="84">
        <v>0</v>
      </c>
      <c r="I6" s="84">
        <v>0</v>
      </c>
    </row>
    <row r="7" spans="1:9" ht="140.25" hidden="1" x14ac:dyDescent="0.25">
      <c r="A7" s="5" t="s">
        <v>214</v>
      </c>
      <c r="B7" s="5" t="s">
        <v>228</v>
      </c>
      <c r="C7" s="5" t="s">
        <v>215</v>
      </c>
      <c r="D7" s="5" t="s">
        <v>219</v>
      </c>
      <c r="E7" s="111"/>
      <c r="F7" s="111"/>
      <c r="G7" s="84">
        <v>0</v>
      </c>
      <c r="H7" s="84">
        <v>0</v>
      </c>
      <c r="I7" s="84">
        <v>0</v>
      </c>
    </row>
    <row r="8" spans="1:9" ht="208.5" hidden="1" customHeight="1" x14ac:dyDescent="0.25">
      <c r="A8" s="5" t="s">
        <v>214</v>
      </c>
      <c r="B8" s="5" t="s">
        <v>228</v>
      </c>
      <c r="C8" s="5" t="s">
        <v>221</v>
      </c>
      <c r="D8" s="5" t="s">
        <v>220</v>
      </c>
      <c r="E8" s="111"/>
      <c r="F8" s="111"/>
      <c r="G8" s="84">
        <v>0</v>
      </c>
      <c r="H8" s="84">
        <v>0</v>
      </c>
      <c r="I8" s="84">
        <v>0</v>
      </c>
    </row>
    <row r="9" spans="1:9" ht="204" hidden="1" x14ac:dyDescent="0.25">
      <c r="A9" s="5" t="s">
        <v>214</v>
      </c>
      <c r="B9" s="5" t="s">
        <v>228</v>
      </c>
      <c r="C9" s="5" t="s">
        <v>221</v>
      </c>
      <c r="D9" s="5" t="s">
        <v>222</v>
      </c>
      <c r="E9" s="111"/>
      <c r="F9" s="111"/>
      <c r="G9" s="84">
        <v>0</v>
      </c>
      <c r="H9" s="84">
        <v>0</v>
      </c>
      <c r="I9" s="84">
        <v>0</v>
      </c>
    </row>
    <row r="10" spans="1:9" ht="191.25" hidden="1" x14ac:dyDescent="0.25">
      <c r="A10" s="5" t="s">
        <v>214</v>
      </c>
      <c r="B10" s="5" t="s">
        <v>228</v>
      </c>
      <c r="C10" s="5" t="s">
        <v>223</v>
      </c>
      <c r="D10" s="5" t="s">
        <v>224</v>
      </c>
      <c r="E10" s="111"/>
      <c r="F10" s="111"/>
      <c r="G10" s="84">
        <v>0</v>
      </c>
      <c r="H10" s="84">
        <v>0</v>
      </c>
      <c r="I10" s="84">
        <v>0</v>
      </c>
    </row>
    <row r="11" spans="1:9" ht="191.25" hidden="1" x14ac:dyDescent="0.25">
      <c r="A11" s="5" t="s">
        <v>214</v>
      </c>
      <c r="B11" s="5" t="s">
        <v>228</v>
      </c>
      <c r="C11" s="5" t="s">
        <v>223</v>
      </c>
      <c r="D11" s="5" t="s">
        <v>225</v>
      </c>
      <c r="E11" s="111"/>
      <c r="F11" s="111"/>
      <c r="G11" s="84">
        <v>0</v>
      </c>
      <c r="H11" s="84">
        <v>0</v>
      </c>
      <c r="I11" s="84">
        <v>0</v>
      </c>
    </row>
    <row r="12" spans="1:9" ht="153" x14ac:dyDescent="0.25">
      <c r="A12" s="5" t="s">
        <v>214</v>
      </c>
      <c r="B12" s="5" t="s">
        <v>228</v>
      </c>
      <c r="C12" s="5" t="s">
        <v>226</v>
      </c>
      <c r="D12" s="5" t="s">
        <v>227</v>
      </c>
      <c r="E12" s="6">
        <v>262</v>
      </c>
      <c r="F12" s="107" t="s">
        <v>40</v>
      </c>
      <c r="G12" s="108">
        <v>3815.6</v>
      </c>
      <c r="H12" s="108">
        <v>4044.5</v>
      </c>
      <c r="I12" s="108">
        <v>4287.5</v>
      </c>
    </row>
    <row r="13" spans="1:9" ht="178.5" hidden="1" x14ac:dyDescent="0.25">
      <c r="A13" s="105" t="s">
        <v>214</v>
      </c>
      <c r="B13" s="105" t="s">
        <v>229</v>
      </c>
      <c r="C13" s="105" t="s">
        <v>231</v>
      </c>
      <c r="D13" s="105" t="s">
        <v>230</v>
      </c>
      <c r="E13" s="106">
        <v>226</v>
      </c>
      <c r="F13" s="106" t="s">
        <v>204</v>
      </c>
      <c r="G13" s="104">
        <v>100</v>
      </c>
      <c r="H13" s="104">
        <v>0</v>
      </c>
      <c r="I13" s="104">
        <v>0</v>
      </c>
    </row>
    <row r="14" spans="1:9" ht="178.5" hidden="1" x14ac:dyDescent="0.25">
      <c r="A14" s="105" t="s">
        <v>214</v>
      </c>
      <c r="B14" s="105" t="s">
        <v>229</v>
      </c>
      <c r="C14" s="105" t="s">
        <v>231</v>
      </c>
      <c r="D14" s="105" t="s">
        <v>232</v>
      </c>
      <c r="E14" s="106">
        <v>226</v>
      </c>
      <c r="F14" s="106" t="s">
        <v>204</v>
      </c>
      <c r="G14" s="104">
        <v>0</v>
      </c>
      <c r="H14" s="104">
        <v>0</v>
      </c>
      <c r="I14" s="104">
        <v>0</v>
      </c>
    </row>
    <row r="15" spans="1:9" ht="178.5" hidden="1" x14ac:dyDescent="0.25">
      <c r="A15" s="105" t="s">
        <v>214</v>
      </c>
      <c r="B15" s="105" t="s">
        <v>229</v>
      </c>
      <c r="C15" s="105" t="s">
        <v>231</v>
      </c>
      <c r="D15" s="105" t="s">
        <v>233</v>
      </c>
      <c r="E15" s="106">
        <v>226</v>
      </c>
      <c r="F15" s="106" t="s">
        <v>204</v>
      </c>
      <c r="G15" s="104">
        <v>0</v>
      </c>
      <c r="H15" s="104">
        <v>0</v>
      </c>
      <c r="I15" s="104">
        <v>0</v>
      </c>
    </row>
    <row r="16" spans="1:9" ht="178.5" hidden="1" x14ac:dyDescent="0.25">
      <c r="A16" s="105" t="s">
        <v>214</v>
      </c>
      <c r="B16" s="105" t="s">
        <v>229</v>
      </c>
      <c r="C16" s="105" t="s">
        <v>231</v>
      </c>
      <c r="D16" s="105" t="s">
        <v>234</v>
      </c>
      <c r="E16" s="106">
        <v>226</v>
      </c>
      <c r="F16" s="106" t="s">
        <v>204</v>
      </c>
      <c r="G16" s="104">
        <v>0</v>
      </c>
      <c r="H16" s="104">
        <v>0</v>
      </c>
      <c r="I16" s="104">
        <v>0</v>
      </c>
    </row>
    <row r="17" spans="1:9" ht="178.5" hidden="1" x14ac:dyDescent="0.25">
      <c r="A17" s="105" t="s">
        <v>214</v>
      </c>
      <c r="B17" s="105" t="s">
        <v>229</v>
      </c>
      <c r="C17" s="105" t="s">
        <v>231</v>
      </c>
      <c r="D17" s="105" t="s">
        <v>235</v>
      </c>
      <c r="E17" s="106">
        <v>226</v>
      </c>
      <c r="F17" s="106" t="s">
        <v>204</v>
      </c>
      <c r="G17" s="104">
        <v>50</v>
      </c>
      <c r="H17" s="104">
        <v>0</v>
      </c>
      <c r="I17" s="104">
        <v>0</v>
      </c>
    </row>
    <row r="18" spans="1:9" ht="178.5" hidden="1" x14ac:dyDescent="0.25">
      <c r="A18" s="105" t="s">
        <v>214</v>
      </c>
      <c r="B18" s="105" t="s">
        <v>229</v>
      </c>
      <c r="C18" s="105" t="s">
        <v>236</v>
      </c>
      <c r="D18" s="105" t="s">
        <v>237</v>
      </c>
      <c r="E18" s="106">
        <v>226</v>
      </c>
      <c r="F18" s="106" t="s">
        <v>208</v>
      </c>
      <c r="G18" s="104">
        <v>0</v>
      </c>
      <c r="H18" s="104">
        <v>0</v>
      </c>
      <c r="I18" s="104">
        <v>0</v>
      </c>
    </row>
    <row r="19" spans="1:9" ht="178.5" hidden="1" x14ac:dyDescent="0.25">
      <c r="A19" s="105" t="s">
        <v>214</v>
      </c>
      <c r="B19" s="105" t="s">
        <v>229</v>
      </c>
      <c r="C19" s="105" t="s">
        <v>236</v>
      </c>
      <c r="D19" s="105" t="s">
        <v>238</v>
      </c>
      <c r="E19" s="106">
        <v>226</v>
      </c>
      <c r="F19" s="106" t="s">
        <v>208</v>
      </c>
      <c r="G19" s="104">
        <v>0</v>
      </c>
      <c r="H19" s="104">
        <v>0</v>
      </c>
      <c r="I19" s="104">
        <v>0</v>
      </c>
    </row>
    <row r="20" spans="1:9" ht="178.5" x14ac:dyDescent="0.25">
      <c r="A20" s="105" t="s">
        <v>214</v>
      </c>
      <c r="B20" s="105" t="s">
        <v>229</v>
      </c>
      <c r="C20" s="105" t="s">
        <v>239</v>
      </c>
      <c r="D20" s="105" t="s">
        <v>240</v>
      </c>
      <c r="E20" s="106">
        <v>226</v>
      </c>
      <c r="F20" s="106" t="s">
        <v>208</v>
      </c>
      <c r="G20" s="104">
        <v>800</v>
      </c>
      <c r="H20" s="104">
        <v>400</v>
      </c>
      <c r="I20" s="104">
        <v>400</v>
      </c>
    </row>
    <row r="21" spans="1:9" ht="178.5" x14ac:dyDescent="0.25">
      <c r="A21" s="105" t="s">
        <v>214</v>
      </c>
      <c r="B21" s="105" t="s">
        <v>229</v>
      </c>
      <c r="C21" s="105" t="s">
        <v>239</v>
      </c>
      <c r="D21" s="105" t="s">
        <v>241</v>
      </c>
      <c r="E21" s="106">
        <v>226</v>
      </c>
      <c r="F21" s="106" t="s">
        <v>208</v>
      </c>
      <c r="G21" s="104">
        <v>350</v>
      </c>
      <c r="H21" s="104">
        <v>350</v>
      </c>
      <c r="I21" s="104">
        <v>350</v>
      </c>
    </row>
    <row r="22" spans="1:9" ht="178.5" x14ac:dyDescent="0.25">
      <c r="A22" s="105" t="s">
        <v>214</v>
      </c>
      <c r="B22" s="105" t="s">
        <v>229</v>
      </c>
      <c r="C22" s="105" t="s">
        <v>239</v>
      </c>
      <c r="D22" s="105" t="s">
        <v>242</v>
      </c>
      <c r="E22" s="106">
        <v>226</v>
      </c>
      <c r="F22" s="106" t="s">
        <v>208</v>
      </c>
      <c r="G22" s="104">
        <v>120</v>
      </c>
      <c r="H22" s="104">
        <v>0</v>
      </c>
      <c r="I22" s="104">
        <v>0</v>
      </c>
    </row>
    <row r="23" spans="1:9" ht="178.5" hidden="1" x14ac:dyDescent="0.25">
      <c r="A23" s="105" t="s">
        <v>214</v>
      </c>
      <c r="B23" s="105" t="s">
        <v>229</v>
      </c>
      <c r="C23" s="105" t="s">
        <v>243</v>
      </c>
      <c r="D23" s="105" t="s">
        <v>244</v>
      </c>
      <c r="E23" s="106">
        <v>226</v>
      </c>
      <c r="F23" s="103" t="s">
        <v>206</v>
      </c>
      <c r="G23" s="104">
        <v>0</v>
      </c>
      <c r="H23" s="104">
        <v>0</v>
      </c>
      <c r="I23" s="104">
        <v>0</v>
      </c>
    </row>
    <row r="24" spans="1:9" ht="178.5" hidden="1" x14ac:dyDescent="0.25">
      <c r="A24" s="105" t="s">
        <v>214</v>
      </c>
      <c r="B24" s="105" t="s">
        <v>229</v>
      </c>
      <c r="C24" s="105" t="s">
        <v>243</v>
      </c>
      <c r="D24" s="105" t="s">
        <v>245</v>
      </c>
      <c r="E24" s="106">
        <v>226</v>
      </c>
      <c r="F24" s="103" t="s">
        <v>206</v>
      </c>
      <c r="G24" s="104">
        <v>0</v>
      </c>
      <c r="H24" s="104">
        <v>0</v>
      </c>
      <c r="I24" s="104">
        <v>0</v>
      </c>
    </row>
    <row r="25" spans="1:9" ht="178.5" hidden="1" x14ac:dyDescent="0.25">
      <c r="A25" s="105" t="s">
        <v>214</v>
      </c>
      <c r="B25" s="105" t="s">
        <v>229</v>
      </c>
      <c r="C25" s="105" t="s">
        <v>243</v>
      </c>
      <c r="D25" s="105" t="s">
        <v>246</v>
      </c>
      <c r="E25" s="106">
        <v>226</v>
      </c>
      <c r="F25" s="103" t="s">
        <v>206</v>
      </c>
      <c r="G25" s="104">
        <v>0</v>
      </c>
      <c r="H25" s="104">
        <v>0</v>
      </c>
      <c r="I25" s="104">
        <v>0</v>
      </c>
    </row>
    <row r="26" spans="1:9" ht="178.5" x14ac:dyDescent="0.25">
      <c r="A26" s="105" t="s">
        <v>214</v>
      </c>
      <c r="B26" s="105" t="s">
        <v>229</v>
      </c>
      <c r="C26" s="105" t="s">
        <v>243</v>
      </c>
      <c r="D26" s="105" t="s">
        <v>247</v>
      </c>
      <c r="E26" s="106">
        <v>226</v>
      </c>
      <c r="F26" s="106" t="s">
        <v>208</v>
      </c>
      <c r="G26" s="104">
        <v>100</v>
      </c>
      <c r="H26" s="104">
        <v>0</v>
      </c>
      <c r="I26" s="104">
        <v>0</v>
      </c>
    </row>
    <row r="27" spans="1:9" ht="178.5" hidden="1" x14ac:dyDescent="0.25">
      <c r="A27" s="105" t="s">
        <v>214</v>
      </c>
      <c r="B27" s="105" t="s">
        <v>229</v>
      </c>
      <c r="C27" s="105" t="s">
        <v>243</v>
      </c>
      <c r="D27" s="105" t="s">
        <v>248</v>
      </c>
      <c r="E27" s="106">
        <v>226</v>
      </c>
      <c r="F27" s="103" t="s">
        <v>380</v>
      </c>
      <c r="G27" s="104">
        <v>0</v>
      </c>
      <c r="H27" s="104">
        <v>0</v>
      </c>
      <c r="I27" s="104">
        <v>0</v>
      </c>
    </row>
    <row r="28" spans="1:9" ht="178.5" hidden="1" x14ac:dyDescent="0.25">
      <c r="A28" s="105" t="s">
        <v>214</v>
      </c>
      <c r="B28" s="105" t="s">
        <v>229</v>
      </c>
      <c r="C28" s="105" t="s">
        <v>249</v>
      </c>
      <c r="D28" s="105"/>
      <c r="E28" s="112"/>
      <c r="F28" s="112"/>
      <c r="G28" s="104"/>
      <c r="H28" s="104"/>
      <c r="I28" s="104"/>
    </row>
    <row r="29" spans="1:9" ht="178.5" hidden="1" x14ac:dyDescent="0.25">
      <c r="A29" s="105" t="s">
        <v>214</v>
      </c>
      <c r="B29" s="105" t="s">
        <v>229</v>
      </c>
      <c r="C29" s="105" t="s">
        <v>250</v>
      </c>
      <c r="D29" s="105"/>
      <c r="E29" s="112"/>
      <c r="F29" s="112"/>
      <c r="G29" s="104"/>
      <c r="H29" s="104"/>
      <c r="I29" s="104"/>
    </row>
    <row r="30" spans="1:9" ht="178.5" hidden="1" x14ac:dyDescent="0.25">
      <c r="A30" s="105" t="s">
        <v>214</v>
      </c>
      <c r="B30" s="105" t="s">
        <v>229</v>
      </c>
      <c r="C30" s="105" t="s">
        <v>251</v>
      </c>
      <c r="D30" s="105"/>
      <c r="E30" s="112"/>
      <c r="F30" s="112"/>
      <c r="G30" s="104"/>
      <c r="H30" s="104"/>
      <c r="I30" s="104"/>
    </row>
    <row r="31" spans="1:9" ht="178.5" x14ac:dyDescent="0.25">
      <c r="A31" s="105" t="s">
        <v>214</v>
      </c>
      <c r="B31" s="105" t="s">
        <v>229</v>
      </c>
      <c r="C31" s="105" t="s">
        <v>252</v>
      </c>
      <c r="D31" s="105" t="s">
        <v>390</v>
      </c>
      <c r="E31" s="106">
        <v>226</v>
      </c>
      <c r="F31" s="103" t="s">
        <v>384</v>
      </c>
      <c r="G31" s="104">
        <v>70</v>
      </c>
      <c r="H31" s="104">
        <v>0</v>
      </c>
      <c r="I31" s="104">
        <v>0</v>
      </c>
    </row>
    <row r="32" spans="1:9" ht="178.5" x14ac:dyDescent="0.25">
      <c r="A32" s="105" t="s">
        <v>214</v>
      </c>
      <c r="B32" s="105" t="s">
        <v>229</v>
      </c>
      <c r="C32" s="105" t="s">
        <v>252</v>
      </c>
      <c r="D32" s="105" t="s">
        <v>391</v>
      </c>
      <c r="E32" s="106">
        <v>226</v>
      </c>
      <c r="F32" s="103" t="s">
        <v>384</v>
      </c>
      <c r="G32" s="104">
        <v>30</v>
      </c>
      <c r="H32" s="104">
        <v>0</v>
      </c>
      <c r="I32" s="104">
        <v>0</v>
      </c>
    </row>
    <row r="33" spans="1:9" ht="191.25" customHeight="1" x14ac:dyDescent="0.25">
      <c r="A33" s="560" t="s">
        <v>214</v>
      </c>
      <c r="B33" s="560" t="s">
        <v>253</v>
      </c>
      <c r="C33" s="560" t="s">
        <v>254</v>
      </c>
      <c r="D33" s="560" t="s">
        <v>255</v>
      </c>
      <c r="E33" s="106">
        <v>225</v>
      </c>
      <c r="F33" s="113" t="s">
        <v>208</v>
      </c>
      <c r="G33" s="104">
        <v>5530</v>
      </c>
      <c r="H33" s="104">
        <v>5530</v>
      </c>
      <c r="I33" s="104">
        <v>5530</v>
      </c>
    </row>
    <row r="34" spans="1:9" ht="26.25" x14ac:dyDescent="0.25">
      <c r="A34" s="562"/>
      <c r="B34" s="562"/>
      <c r="C34" s="562"/>
      <c r="D34" s="562"/>
      <c r="E34" s="106">
        <v>225</v>
      </c>
      <c r="F34" s="109" t="s">
        <v>381</v>
      </c>
      <c r="G34" s="104">
        <v>112</v>
      </c>
      <c r="H34" s="104">
        <v>112</v>
      </c>
      <c r="I34" s="104">
        <v>112</v>
      </c>
    </row>
    <row r="35" spans="1:9" ht="26.25" x14ac:dyDescent="0.25">
      <c r="A35" s="562"/>
      <c r="B35" s="562"/>
      <c r="C35" s="562"/>
      <c r="D35" s="562"/>
      <c r="E35" s="106">
        <v>225</v>
      </c>
      <c r="F35" s="109" t="s">
        <v>166</v>
      </c>
      <c r="G35" s="104">
        <v>187</v>
      </c>
      <c r="H35" s="104">
        <v>187</v>
      </c>
      <c r="I35" s="104">
        <v>187</v>
      </c>
    </row>
    <row r="36" spans="1:9" ht="39" x14ac:dyDescent="0.25">
      <c r="A36" s="562"/>
      <c r="B36" s="562"/>
      <c r="C36" s="562"/>
      <c r="D36" s="562"/>
      <c r="E36" s="106">
        <v>225</v>
      </c>
      <c r="F36" s="109" t="s">
        <v>167</v>
      </c>
      <c r="G36" s="104">
        <v>165</v>
      </c>
      <c r="H36" s="104">
        <v>165</v>
      </c>
      <c r="I36" s="104">
        <v>165</v>
      </c>
    </row>
    <row r="37" spans="1:9" ht="26.25" x14ac:dyDescent="0.25">
      <c r="A37" s="562"/>
      <c r="B37" s="562"/>
      <c r="C37" s="562"/>
      <c r="D37" s="562"/>
      <c r="E37" s="106">
        <v>225</v>
      </c>
      <c r="F37" s="109" t="s">
        <v>382</v>
      </c>
      <c r="G37" s="104">
        <v>72</v>
      </c>
      <c r="H37" s="104">
        <v>72</v>
      </c>
      <c r="I37" s="104">
        <v>72</v>
      </c>
    </row>
    <row r="38" spans="1:9" ht="26.25" x14ac:dyDescent="0.25">
      <c r="A38" s="561"/>
      <c r="B38" s="561"/>
      <c r="C38" s="561"/>
      <c r="D38" s="561"/>
      <c r="E38" s="106">
        <v>225</v>
      </c>
      <c r="F38" s="109" t="s">
        <v>383</v>
      </c>
      <c r="G38" s="104">
        <v>155.30000000000001</v>
      </c>
      <c r="H38" s="104">
        <v>155.30000000000001</v>
      </c>
      <c r="I38" s="104">
        <v>155.30000000000001</v>
      </c>
    </row>
    <row r="39" spans="1:9" ht="191.25" x14ac:dyDescent="0.25">
      <c r="A39" s="105" t="s">
        <v>214</v>
      </c>
      <c r="B39" s="105" t="s">
        <v>253</v>
      </c>
      <c r="C39" s="105" t="s">
        <v>266</v>
      </c>
      <c r="D39" s="105" t="s">
        <v>256</v>
      </c>
      <c r="E39" s="106">
        <v>225</v>
      </c>
      <c r="F39" s="106" t="s">
        <v>208</v>
      </c>
      <c r="G39" s="104">
        <v>3000</v>
      </c>
      <c r="H39" s="104">
        <v>3000</v>
      </c>
      <c r="I39" s="104">
        <v>3000</v>
      </c>
    </row>
    <row r="40" spans="1:9" ht="191.25" customHeight="1" x14ac:dyDescent="0.25">
      <c r="A40" s="560" t="s">
        <v>214</v>
      </c>
      <c r="B40" s="560" t="s">
        <v>253</v>
      </c>
      <c r="C40" s="560" t="s">
        <v>266</v>
      </c>
      <c r="D40" s="560" t="s">
        <v>257</v>
      </c>
      <c r="E40" s="106">
        <v>223</v>
      </c>
      <c r="F40" s="106" t="s">
        <v>208</v>
      </c>
      <c r="G40" s="73">
        <v>5283.3</v>
      </c>
      <c r="H40" s="73">
        <v>5283.3</v>
      </c>
      <c r="I40" s="73">
        <v>5283.3</v>
      </c>
    </row>
    <row r="41" spans="1:9" ht="26.25" x14ac:dyDescent="0.25">
      <c r="A41" s="562"/>
      <c r="B41" s="562"/>
      <c r="C41" s="562"/>
      <c r="D41" s="562"/>
      <c r="E41" s="106">
        <v>223</v>
      </c>
      <c r="F41" s="109" t="s">
        <v>381</v>
      </c>
      <c r="G41" s="73">
        <v>786.2</v>
      </c>
      <c r="H41" s="73">
        <v>786.2</v>
      </c>
      <c r="I41" s="73">
        <v>786.2</v>
      </c>
    </row>
    <row r="42" spans="1:9" ht="26.25" x14ac:dyDescent="0.25">
      <c r="A42" s="562"/>
      <c r="B42" s="562"/>
      <c r="C42" s="562"/>
      <c r="D42" s="562"/>
      <c r="E42" s="106">
        <v>223</v>
      </c>
      <c r="F42" s="109" t="s">
        <v>166</v>
      </c>
      <c r="G42" s="73">
        <v>190.6</v>
      </c>
      <c r="H42" s="73">
        <v>190.6</v>
      </c>
      <c r="I42" s="73">
        <v>190.6</v>
      </c>
    </row>
    <row r="43" spans="1:9" ht="39" x14ac:dyDescent="0.25">
      <c r="A43" s="562"/>
      <c r="B43" s="562"/>
      <c r="C43" s="562"/>
      <c r="D43" s="562"/>
      <c r="E43" s="106">
        <v>223</v>
      </c>
      <c r="F43" s="109" t="s">
        <v>167</v>
      </c>
      <c r="G43" s="73">
        <v>602.6</v>
      </c>
      <c r="H43" s="73">
        <v>506.4</v>
      </c>
      <c r="I43" s="73">
        <v>506.4</v>
      </c>
    </row>
    <row r="44" spans="1:9" ht="26.25" x14ac:dyDescent="0.25">
      <c r="A44" s="562"/>
      <c r="B44" s="562"/>
      <c r="C44" s="562"/>
      <c r="D44" s="562"/>
      <c r="E44" s="106">
        <v>223</v>
      </c>
      <c r="F44" s="109" t="s">
        <v>382</v>
      </c>
      <c r="G44" s="73">
        <v>131.9</v>
      </c>
      <c r="H44" s="73">
        <v>131.9</v>
      </c>
      <c r="I44" s="73">
        <v>131.9</v>
      </c>
    </row>
    <row r="45" spans="1:9" ht="26.25" x14ac:dyDescent="0.25">
      <c r="A45" s="561"/>
      <c r="B45" s="561"/>
      <c r="C45" s="561"/>
      <c r="D45" s="561"/>
      <c r="E45" s="106">
        <v>223</v>
      </c>
      <c r="F45" s="109" t="s">
        <v>383</v>
      </c>
      <c r="G45" s="73">
        <v>698.5</v>
      </c>
      <c r="H45" s="73">
        <v>698.5</v>
      </c>
      <c r="I45" s="73">
        <v>698.5</v>
      </c>
    </row>
    <row r="46" spans="1:9" ht="191.25" customHeight="1" x14ac:dyDescent="0.25">
      <c r="A46" s="560" t="s">
        <v>214</v>
      </c>
      <c r="B46" s="560" t="s">
        <v>253</v>
      </c>
      <c r="C46" s="560" t="s">
        <v>266</v>
      </c>
      <c r="D46" s="560" t="s">
        <v>258</v>
      </c>
      <c r="E46" s="106">
        <v>225</v>
      </c>
      <c r="F46" s="113" t="s">
        <v>208</v>
      </c>
      <c r="G46" s="104">
        <v>700</v>
      </c>
      <c r="H46" s="104">
        <v>700</v>
      </c>
      <c r="I46" s="104">
        <v>700</v>
      </c>
    </row>
    <row r="47" spans="1:9" x14ac:dyDescent="0.25">
      <c r="A47" s="561"/>
      <c r="B47" s="561"/>
      <c r="C47" s="561"/>
      <c r="D47" s="561"/>
      <c r="E47" s="106">
        <v>223</v>
      </c>
      <c r="F47" s="112" t="s">
        <v>208</v>
      </c>
      <c r="G47" s="104">
        <v>96.2</v>
      </c>
      <c r="H47" s="104">
        <v>96.2</v>
      </c>
      <c r="I47" s="104">
        <v>96.2</v>
      </c>
    </row>
    <row r="48" spans="1:9" ht="191.25" x14ac:dyDescent="0.25">
      <c r="A48" s="105" t="s">
        <v>214</v>
      </c>
      <c r="B48" s="105" t="s">
        <v>253</v>
      </c>
      <c r="C48" s="105" t="s">
        <v>266</v>
      </c>
      <c r="D48" s="105" t="s">
        <v>259</v>
      </c>
      <c r="E48" s="106">
        <v>225</v>
      </c>
      <c r="F48" s="106" t="s">
        <v>208</v>
      </c>
      <c r="G48" s="104">
        <v>49378.1</v>
      </c>
      <c r="H48" s="104">
        <v>49378.1</v>
      </c>
      <c r="I48" s="104">
        <v>49378.1</v>
      </c>
    </row>
    <row r="49" spans="1:9" ht="293.25" x14ac:dyDescent="0.25">
      <c r="A49" s="105" t="s">
        <v>214</v>
      </c>
      <c r="B49" s="105" t="s">
        <v>253</v>
      </c>
      <c r="C49" s="105" t="s">
        <v>266</v>
      </c>
      <c r="D49" s="105" t="s">
        <v>260</v>
      </c>
      <c r="E49" s="106">
        <v>225</v>
      </c>
      <c r="F49" s="106" t="s">
        <v>208</v>
      </c>
      <c r="G49" s="104">
        <v>8038.9</v>
      </c>
      <c r="H49" s="104">
        <v>8038.9</v>
      </c>
      <c r="I49" s="104">
        <v>8038.9</v>
      </c>
    </row>
    <row r="50" spans="1:9" ht="191.25" x14ac:dyDescent="0.25">
      <c r="A50" s="105" t="s">
        <v>214</v>
      </c>
      <c r="B50" s="105" t="s">
        <v>253</v>
      </c>
      <c r="C50" s="105" t="s">
        <v>254</v>
      </c>
      <c r="D50" s="105" t="s">
        <v>261</v>
      </c>
      <c r="E50" s="103">
        <v>226</v>
      </c>
      <c r="F50" s="106" t="s">
        <v>208</v>
      </c>
      <c r="G50" s="104">
        <v>3000</v>
      </c>
      <c r="H50" s="104">
        <v>3000</v>
      </c>
      <c r="I50" s="104">
        <v>3000</v>
      </c>
    </row>
    <row r="51" spans="1:9" ht="191.25" x14ac:dyDescent="0.25">
      <c r="A51" s="105" t="s">
        <v>214</v>
      </c>
      <c r="B51" s="105" t="s">
        <v>253</v>
      </c>
      <c r="C51" s="105" t="s">
        <v>266</v>
      </c>
      <c r="D51" s="105" t="s">
        <v>262</v>
      </c>
      <c r="E51" s="103">
        <v>226</v>
      </c>
      <c r="F51" s="106" t="s">
        <v>208</v>
      </c>
      <c r="G51" s="104">
        <v>1000</v>
      </c>
      <c r="H51" s="104">
        <v>1000</v>
      </c>
      <c r="I51" s="104">
        <v>1000</v>
      </c>
    </row>
    <row r="52" spans="1:9" ht="191.25" x14ac:dyDescent="0.25">
      <c r="A52" s="105" t="s">
        <v>214</v>
      </c>
      <c r="B52" s="105" t="s">
        <v>253</v>
      </c>
      <c r="C52" s="105" t="s">
        <v>266</v>
      </c>
      <c r="D52" s="105" t="s">
        <v>263</v>
      </c>
      <c r="E52" s="103">
        <v>226</v>
      </c>
      <c r="F52" s="106" t="s">
        <v>208</v>
      </c>
      <c r="G52" s="104">
        <v>11815.7</v>
      </c>
      <c r="H52" s="104">
        <v>8707.5</v>
      </c>
      <c r="I52" s="104">
        <v>8707.5</v>
      </c>
    </row>
    <row r="53" spans="1:9" ht="191.25" x14ac:dyDescent="0.25">
      <c r="A53" s="105" t="s">
        <v>214</v>
      </c>
      <c r="B53" s="105" t="s">
        <v>253</v>
      </c>
      <c r="C53" s="105" t="s">
        <v>266</v>
      </c>
      <c r="D53" s="105" t="s">
        <v>264</v>
      </c>
      <c r="E53" s="103">
        <v>225</v>
      </c>
      <c r="F53" s="106" t="s">
        <v>208</v>
      </c>
      <c r="G53" s="104">
        <v>500</v>
      </c>
      <c r="H53" s="104">
        <v>500</v>
      </c>
      <c r="I53" s="104">
        <v>500</v>
      </c>
    </row>
    <row r="54" spans="1:9" ht="191.25" x14ac:dyDescent="0.25">
      <c r="A54" s="105" t="s">
        <v>214</v>
      </c>
      <c r="B54" s="105" t="s">
        <v>253</v>
      </c>
      <c r="C54" s="105" t="s">
        <v>266</v>
      </c>
      <c r="D54" s="105" t="s">
        <v>265</v>
      </c>
      <c r="E54" s="103">
        <v>226</v>
      </c>
      <c r="F54" s="106" t="s">
        <v>208</v>
      </c>
      <c r="G54" s="104">
        <v>150</v>
      </c>
      <c r="H54" s="104">
        <v>150</v>
      </c>
      <c r="I54" s="104">
        <v>150</v>
      </c>
    </row>
    <row r="55" spans="1:9" ht="69.75" customHeight="1" x14ac:dyDescent="0.25">
      <c r="A55" s="114" t="s">
        <v>214</v>
      </c>
      <c r="B55" s="560" t="s">
        <v>253</v>
      </c>
      <c r="C55" s="560" t="s">
        <v>266</v>
      </c>
      <c r="D55" s="560" t="s">
        <v>267</v>
      </c>
      <c r="E55" s="103">
        <v>226</v>
      </c>
      <c r="F55" s="103" t="s">
        <v>381</v>
      </c>
      <c r="G55" s="104">
        <v>236.7</v>
      </c>
      <c r="H55" s="104">
        <v>236.7</v>
      </c>
      <c r="I55" s="104">
        <v>236.7</v>
      </c>
    </row>
    <row r="56" spans="1:9" ht="25.5" x14ac:dyDescent="0.25">
      <c r="A56" s="115"/>
      <c r="B56" s="562"/>
      <c r="C56" s="562"/>
      <c r="D56" s="562"/>
      <c r="E56" s="103">
        <v>226</v>
      </c>
      <c r="F56" s="103" t="s">
        <v>166</v>
      </c>
      <c r="G56" s="104">
        <v>274.60000000000002</v>
      </c>
      <c r="H56" s="104">
        <v>274.60000000000002</v>
      </c>
      <c r="I56" s="104">
        <v>274.60000000000002</v>
      </c>
    </row>
    <row r="57" spans="1:9" ht="38.25" x14ac:dyDescent="0.25">
      <c r="A57" s="115"/>
      <c r="B57" s="562"/>
      <c r="C57" s="562"/>
      <c r="D57" s="562"/>
      <c r="E57" s="103">
        <v>226</v>
      </c>
      <c r="F57" s="103" t="s">
        <v>167</v>
      </c>
      <c r="G57" s="104">
        <v>349.7</v>
      </c>
      <c r="H57" s="104">
        <v>349.7</v>
      </c>
      <c r="I57" s="104">
        <v>349.7</v>
      </c>
    </row>
    <row r="58" spans="1:9" ht="25.5" x14ac:dyDescent="0.25">
      <c r="A58" s="115"/>
      <c r="B58" s="562"/>
      <c r="C58" s="562"/>
      <c r="D58" s="562"/>
      <c r="E58" s="103">
        <v>226</v>
      </c>
      <c r="F58" s="103" t="s">
        <v>382</v>
      </c>
      <c r="G58" s="104">
        <v>174.3</v>
      </c>
      <c r="H58" s="104">
        <v>174.3</v>
      </c>
      <c r="I58" s="104">
        <v>174.3</v>
      </c>
    </row>
    <row r="59" spans="1:9" ht="25.5" x14ac:dyDescent="0.25">
      <c r="A59" s="116"/>
      <c r="B59" s="562"/>
      <c r="C59" s="562"/>
      <c r="D59" s="562"/>
      <c r="E59" s="103">
        <v>226</v>
      </c>
      <c r="F59" s="103" t="s">
        <v>383</v>
      </c>
      <c r="G59" s="104">
        <v>244.7</v>
      </c>
      <c r="H59" s="104">
        <v>244.7</v>
      </c>
      <c r="I59" s="104">
        <v>244.7</v>
      </c>
    </row>
    <row r="60" spans="1:9" ht="25.5" x14ac:dyDescent="0.25">
      <c r="A60" s="117"/>
      <c r="B60" s="561"/>
      <c r="C60" s="561"/>
      <c r="D60" s="561"/>
      <c r="E60" s="103">
        <v>226</v>
      </c>
      <c r="F60" s="103" t="s">
        <v>384</v>
      </c>
      <c r="G60" s="104">
        <v>137.80000000000001</v>
      </c>
      <c r="H60" s="104">
        <v>0</v>
      </c>
      <c r="I60" s="104">
        <v>0</v>
      </c>
    </row>
    <row r="61" spans="1:9" ht="191.25" x14ac:dyDescent="0.25">
      <c r="A61" s="105" t="s">
        <v>214</v>
      </c>
      <c r="B61" s="105" t="s">
        <v>253</v>
      </c>
      <c r="C61" s="105" t="s">
        <v>266</v>
      </c>
      <c r="D61" s="105" t="s">
        <v>268</v>
      </c>
      <c r="E61" s="103">
        <v>226</v>
      </c>
      <c r="F61" s="103" t="s">
        <v>208</v>
      </c>
      <c r="G61" s="104">
        <v>1300</v>
      </c>
      <c r="H61" s="104">
        <v>1000</v>
      </c>
      <c r="I61" s="104">
        <v>0</v>
      </c>
    </row>
    <row r="62" spans="1:9" ht="191.25" hidden="1" x14ac:dyDescent="0.25">
      <c r="A62" s="105" t="s">
        <v>214</v>
      </c>
      <c r="B62" s="105" t="s">
        <v>253</v>
      </c>
      <c r="C62" s="105" t="s">
        <v>266</v>
      </c>
      <c r="D62" s="105" t="s">
        <v>269</v>
      </c>
      <c r="E62" s="103">
        <v>226</v>
      </c>
      <c r="F62" s="103" t="s">
        <v>52</v>
      </c>
      <c r="G62" s="104">
        <v>0</v>
      </c>
      <c r="H62" s="104">
        <v>0</v>
      </c>
      <c r="I62" s="104">
        <v>0</v>
      </c>
    </row>
    <row r="63" spans="1:9" ht="191.25" hidden="1" x14ac:dyDescent="0.25">
      <c r="A63" s="105" t="s">
        <v>214</v>
      </c>
      <c r="B63" s="105" t="s">
        <v>253</v>
      </c>
      <c r="C63" s="105" t="s">
        <v>266</v>
      </c>
      <c r="D63" s="105" t="s">
        <v>270</v>
      </c>
      <c r="E63" s="103">
        <v>226</v>
      </c>
      <c r="F63" s="103" t="s">
        <v>208</v>
      </c>
      <c r="G63" s="104">
        <v>0</v>
      </c>
      <c r="H63" s="104">
        <v>0</v>
      </c>
      <c r="I63" s="104">
        <v>0</v>
      </c>
    </row>
    <row r="64" spans="1:9" ht="191.25" hidden="1" x14ac:dyDescent="0.25">
      <c r="A64" s="105" t="s">
        <v>214</v>
      </c>
      <c r="B64" s="105" t="s">
        <v>253</v>
      </c>
      <c r="C64" s="105" t="s">
        <v>266</v>
      </c>
      <c r="D64" s="105" t="s">
        <v>271</v>
      </c>
      <c r="E64" s="103">
        <v>310</v>
      </c>
      <c r="F64" s="103" t="s">
        <v>208</v>
      </c>
      <c r="G64" s="104">
        <v>0</v>
      </c>
      <c r="H64" s="104">
        <v>0</v>
      </c>
      <c r="I64" s="104">
        <v>0</v>
      </c>
    </row>
    <row r="65" spans="1:9" ht="191.25" x14ac:dyDescent="0.25">
      <c r="A65" s="105" t="s">
        <v>214</v>
      </c>
      <c r="B65" s="105" t="s">
        <v>253</v>
      </c>
      <c r="C65" s="105" t="s">
        <v>266</v>
      </c>
      <c r="D65" s="105" t="s">
        <v>272</v>
      </c>
      <c r="E65" s="103">
        <v>290</v>
      </c>
      <c r="F65" s="103" t="s">
        <v>208</v>
      </c>
      <c r="G65" s="104">
        <v>200</v>
      </c>
      <c r="H65" s="104">
        <v>200</v>
      </c>
      <c r="I65" s="104">
        <v>200</v>
      </c>
    </row>
    <row r="66" spans="1:9" ht="191.25" hidden="1" x14ac:dyDescent="0.25">
      <c r="A66" s="105" t="s">
        <v>214</v>
      </c>
      <c r="B66" s="105" t="s">
        <v>253</v>
      </c>
      <c r="C66" s="105" t="s">
        <v>266</v>
      </c>
      <c r="D66" s="105" t="s">
        <v>273</v>
      </c>
      <c r="E66" s="103">
        <v>310</v>
      </c>
      <c r="F66" s="103" t="s">
        <v>204</v>
      </c>
      <c r="G66" s="104">
        <v>0</v>
      </c>
      <c r="H66" s="104">
        <v>0</v>
      </c>
      <c r="I66" s="104">
        <v>0</v>
      </c>
    </row>
    <row r="67" spans="1:9" ht="191.25" x14ac:dyDescent="0.25">
      <c r="A67" s="105" t="s">
        <v>214</v>
      </c>
      <c r="B67" s="105" t="s">
        <v>253</v>
      </c>
      <c r="C67" s="105" t="s">
        <v>274</v>
      </c>
      <c r="D67" s="105" t="s">
        <v>275</v>
      </c>
      <c r="E67" s="103">
        <v>225</v>
      </c>
      <c r="F67" s="103" t="s">
        <v>208</v>
      </c>
      <c r="G67" s="104">
        <v>6375</v>
      </c>
      <c r="H67" s="104">
        <v>6375</v>
      </c>
      <c r="I67" s="104">
        <v>6375</v>
      </c>
    </row>
    <row r="68" spans="1:9" ht="191.25" x14ac:dyDescent="0.25">
      <c r="A68" s="105" t="s">
        <v>214</v>
      </c>
      <c r="B68" s="105" t="s">
        <v>253</v>
      </c>
      <c r="C68" s="105" t="s">
        <v>276</v>
      </c>
      <c r="D68" s="105" t="s">
        <v>277</v>
      </c>
      <c r="E68" s="103">
        <v>242</v>
      </c>
      <c r="F68" s="103" t="s">
        <v>204</v>
      </c>
      <c r="G68" s="104">
        <v>3837.6</v>
      </c>
      <c r="H68" s="104">
        <v>3837.6</v>
      </c>
      <c r="I68" s="104">
        <v>3837.6</v>
      </c>
    </row>
    <row r="69" spans="1:9" ht="191.25" hidden="1" x14ac:dyDescent="0.25">
      <c r="A69" s="105" t="s">
        <v>214</v>
      </c>
      <c r="B69" s="105" t="s">
        <v>253</v>
      </c>
      <c r="C69" s="105" t="s">
        <v>278</v>
      </c>
      <c r="D69" s="105" t="s">
        <v>279</v>
      </c>
      <c r="E69" s="103">
        <v>225</v>
      </c>
      <c r="F69" s="103" t="s">
        <v>208</v>
      </c>
      <c r="G69" s="104">
        <v>0</v>
      </c>
      <c r="H69" s="104">
        <v>0</v>
      </c>
      <c r="I69" s="104">
        <v>0</v>
      </c>
    </row>
    <row r="70" spans="1:9" ht="191.25" hidden="1" x14ac:dyDescent="0.25">
      <c r="A70" s="105" t="s">
        <v>214</v>
      </c>
      <c r="B70" s="105" t="s">
        <v>253</v>
      </c>
      <c r="C70" s="105" t="s">
        <v>278</v>
      </c>
      <c r="D70" s="105" t="s">
        <v>280</v>
      </c>
      <c r="E70" s="103">
        <v>225</v>
      </c>
      <c r="F70" s="103" t="s">
        <v>208</v>
      </c>
      <c r="G70" s="104">
        <v>0</v>
      </c>
      <c r="H70" s="104">
        <v>0</v>
      </c>
      <c r="I70" s="104">
        <v>0</v>
      </c>
    </row>
    <row r="71" spans="1:9" ht="191.25" hidden="1" x14ac:dyDescent="0.25">
      <c r="A71" s="105" t="s">
        <v>214</v>
      </c>
      <c r="B71" s="105" t="s">
        <v>253</v>
      </c>
      <c r="C71" s="105" t="s">
        <v>278</v>
      </c>
      <c r="D71" s="105" t="s">
        <v>281</v>
      </c>
      <c r="E71" s="103">
        <v>225</v>
      </c>
      <c r="F71" s="103" t="s">
        <v>208</v>
      </c>
      <c r="G71" s="104">
        <v>0</v>
      </c>
      <c r="H71" s="104">
        <v>0</v>
      </c>
      <c r="I71" s="104">
        <v>0</v>
      </c>
    </row>
    <row r="72" spans="1:9" ht="191.25" hidden="1" x14ac:dyDescent="0.25">
      <c r="A72" s="105" t="s">
        <v>214</v>
      </c>
      <c r="B72" s="105" t="s">
        <v>253</v>
      </c>
      <c r="C72" s="105" t="s">
        <v>278</v>
      </c>
      <c r="D72" s="105" t="s">
        <v>282</v>
      </c>
      <c r="E72" s="103">
        <v>225</v>
      </c>
      <c r="F72" s="103" t="s">
        <v>208</v>
      </c>
      <c r="G72" s="104">
        <v>0</v>
      </c>
      <c r="H72" s="104">
        <v>0</v>
      </c>
      <c r="I72" s="104">
        <v>0</v>
      </c>
    </row>
    <row r="73" spans="1:9" ht="191.25" hidden="1" x14ac:dyDescent="0.25">
      <c r="A73" s="105" t="s">
        <v>214</v>
      </c>
      <c r="B73" s="105" t="s">
        <v>253</v>
      </c>
      <c r="C73" s="105" t="s">
        <v>278</v>
      </c>
      <c r="D73" s="105" t="s">
        <v>283</v>
      </c>
      <c r="E73" s="103">
        <v>225</v>
      </c>
      <c r="F73" s="103" t="s">
        <v>52</v>
      </c>
      <c r="G73" s="104">
        <v>0</v>
      </c>
      <c r="H73" s="104">
        <v>0</v>
      </c>
      <c r="I73" s="104">
        <v>0</v>
      </c>
    </row>
    <row r="74" spans="1:9" ht="191.25" x14ac:dyDescent="0.25">
      <c r="A74" s="105" t="s">
        <v>214</v>
      </c>
      <c r="B74" s="105" t="s">
        <v>253</v>
      </c>
      <c r="C74" s="105" t="s">
        <v>278</v>
      </c>
      <c r="D74" s="105" t="s">
        <v>284</v>
      </c>
      <c r="E74" s="103">
        <v>225</v>
      </c>
      <c r="F74" s="103" t="s">
        <v>52</v>
      </c>
      <c r="G74" s="104">
        <v>43526.8</v>
      </c>
      <c r="H74" s="104">
        <v>0</v>
      </c>
      <c r="I74" s="104">
        <v>0</v>
      </c>
    </row>
    <row r="75" spans="1:9" ht="191.25" hidden="1" x14ac:dyDescent="0.25">
      <c r="A75" s="105" t="s">
        <v>214</v>
      </c>
      <c r="B75" s="105" t="s">
        <v>253</v>
      </c>
      <c r="C75" s="105" t="s">
        <v>285</v>
      </c>
      <c r="D75" s="105" t="s">
        <v>286</v>
      </c>
      <c r="E75" s="103">
        <v>310</v>
      </c>
      <c r="F75" s="103" t="s">
        <v>208</v>
      </c>
      <c r="G75" s="104">
        <v>0</v>
      </c>
      <c r="H75" s="104">
        <v>0</v>
      </c>
      <c r="I75" s="104">
        <v>0</v>
      </c>
    </row>
    <row r="76" spans="1:9" ht="64.5" customHeight="1" x14ac:dyDescent="0.25">
      <c r="A76" s="560" t="s">
        <v>214</v>
      </c>
      <c r="B76" s="560" t="s">
        <v>253</v>
      </c>
      <c r="C76" s="560" t="s">
        <v>285</v>
      </c>
      <c r="D76" s="560" t="s">
        <v>287</v>
      </c>
      <c r="E76" s="109">
        <v>225</v>
      </c>
      <c r="F76" s="103" t="s">
        <v>381</v>
      </c>
      <c r="G76" s="104">
        <v>23</v>
      </c>
      <c r="H76" s="104">
        <v>23</v>
      </c>
      <c r="I76" s="104">
        <v>23</v>
      </c>
    </row>
    <row r="77" spans="1:9" ht="25.5" x14ac:dyDescent="0.25">
      <c r="A77" s="562"/>
      <c r="B77" s="562"/>
      <c r="C77" s="562"/>
      <c r="D77" s="562"/>
      <c r="E77" s="109">
        <v>225</v>
      </c>
      <c r="F77" s="103" t="s">
        <v>166</v>
      </c>
      <c r="G77" s="104">
        <v>0</v>
      </c>
      <c r="H77" s="104">
        <v>0</v>
      </c>
      <c r="I77" s="104">
        <v>0</v>
      </c>
    </row>
    <row r="78" spans="1:9" ht="38.25" x14ac:dyDescent="0.25">
      <c r="A78" s="562"/>
      <c r="B78" s="562"/>
      <c r="C78" s="562"/>
      <c r="D78" s="562"/>
      <c r="E78" s="109">
        <v>225</v>
      </c>
      <c r="F78" s="103" t="s">
        <v>167</v>
      </c>
      <c r="G78" s="104">
        <v>80</v>
      </c>
      <c r="H78" s="104">
        <v>80</v>
      </c>
      <c r="I78" s="104">
        <v>80</v>
      </c>
    </row>
    <row r="79" spans="1:9" ht="25.5" x14ac:dyDescent="0.25">
      <c r="A79" s="562"/>
      <c r="B79" s="562"/>
      <c r="C79" s="562"/>
      <c r="D79" s="562"/>
      <c r="E79" s="109">
        <v>225</v>
      </c>
      <c r="F79" s="103" t="s">
        <v>382</v>
      </c>
      <c r="G79" s="104">
        <v>59</v>
      </c>
      <c r="H79" s="104">
        <v>59</v>
      </c>
      <c r="I79" s="104">
        <v>59</v>
      </c>
    </row>
    <row r="80" spans="1:9" ht="25.5" x14ac:dyDescent="0.25">
      <c r="A80" s="561"/>
      <c r="B80" s="561"/>
      <c r="C80" s="561"/>
      <c r="D80" s="561"/>
      <c r="E80" s="109">
        <v>225</v>
      </c>
      <c r="F80" s="103" t="s">
        <v>383</v>
      </c>
      <c r="G80" s="104">
        <v>21</v>
      </c>
      <c r="H80" s="104">
        <v>21</v>
      </c>
      <c r="I80" s="104">
        <v>21</v>
      </c>
    </row>
    <row r="81" spans="1:12" ht="191.25" x14ac:dyDescent="0.25">
      <c r="A81" s="105" t="s">
        <v>214</v>
      </c>
      <c r="B81" s="105" t="s">
        <v>253</v>
      </c>
      <c r="C81" s="105" t="s">
        <v>285</v>
      </c>
      <c r="D81" s="105" t="s">
        <v>288</v>
      </c>
      <c r="E81" s="103">
        <v>242</v>
      </c>
      <c r="F81" s="103" t="s">
        <v>208</v>
      </c>
      <c r="G81" s="104">
        <v>11536.5</v>
      </c>
      <c r="H81" s="104">
        <v>11536.5</v>
      </c>
      <c r="I81" s="104">
        <v>11536.5</v>
      </c>
    </row>
    <row r="82" spans="1:12" ht="191.25" x14ac:dyDescent="0.25">
      <c r="A82" s="105" t="s">
        <v>214</v>
      </c>
      <c r="B82" s="105" t="s">
        <v>253</v>
      </c>
      <c r="C82" s="105" t="s">
        <v>285</v>
      </c>
      <c r="D82" s="105" t="s">
        <v>289</v>
      </c>
      <c r="E82" s="103">
        <v>242</v>
      </c>
      <c r="F82" s="103" t="s">
        <v>208</v>
      </c>
      <c r="G82" s="104">
        <v>21249.3</v>
      </c>
      <c r="H82" s="104">
        <v>21249.3</v>
      </c>
      <c r="I82" s="104">
        <v>21249.3</v>
      </c>
    </row>
    <row r="83" spans="1:12" ht="191.25" x14ac:dyDescent="0.25">
      <c r="A83" s="105" t="s">
        <v>214</v>
      </c>
      <c r="B83" s="105" t="s">
        <v>253</v>
      </c>
      <c r="C83" s="105" t="s">
        <v>285</v>
      </c>
      <c r="D83" s="105" t="s">
        <v>290</v>
      </c>
      <c r="E83" s="103">
        <v>242</v>
      </c>
      <c r="F83" s="103" t="s">
        <v>208</v>
      </c>
      <c r="G83" s="104">
        <v>360</v>
      </c>
      <c r="H83" s="104">
        <v>360</v>
      </c>
      <c r="I83" s="104">
        <v>360</v>
      </c>
    </row>
    <row r="84" spans="1:12" ht="191.25" hidden="1" x14ac:dyDescent="0.25">
      <c r="A84" s="105" t="s">
        <v>214</v>
      </c>
      <c r="B84" s="105" t="s">
        <v>253</v>
      </c>
      <c r="C84" s="105" t="s">
        <v>285</v>
      </c>
      <c r="D84" s="105" t="s">
        <v>291</v>
      </c>
      <c r="E84" s="103">
        <v>225</v>
      </c>
      <c r="F84" s="103" t="s">
        <v>204</v>
      </c>
      <c r="G84" s="104">
        <v>3984</v>
      </c>
      <c r="H84" s="104">
        <v>3984</v>
      </c>
      <c r="I84" s="104">
        <v>3984</v>
      </c>
    </row>
    <row r="85" spans="1:12" ht="191.25" hidden="1" x14ac:dyDescent="0.25">
      <c r="A85" s="105" t="s">
        <v>214</v>
      </c>
      <c r="B85" s="105" t="s">
        <v>253</v>
      </c>
      <c r="C85" s="105" t="s">
        <v>285</v>
      </c>
      <c r="D85" s="105" t="s">
        <v>292</v>
      </c>
      <c r="E85" s="103">
        <v>242</v>
      </c>
      <c r="F85" s="103" t="s">
        <v>208</v>
      </c>
      <c r="G85" s="104">
        <v>0</v>
      </c>
      <c r="H85" s="104">
        <v>0</v>
      </c>
      <c r="I85" s="104">
        <v>0</v>
      </c>
    </row>
    <row r="86" spans="1:12" ht="182.25" hidden="1" customHeight="1" x14ac:dyDescent="0.25">
      <c r="A86" s="105" t="s">
        <v>214</v>
      </c>
      <c r="B86" s="105" t="s">
        <v>253</v>
      </c>
      <c r="C86" s="105" t="s">
        <v>285</v>
      </c>
      <c r="D86" s="105" t="s">
        <v>293</v>
      </c>
      <c r="E86" s="103">
        <v>310</v>
      </c>
      <c r="F86" s="103" t="s">
        <v>204</v>
      </c>
      <c r="G86" s="104">
        <v>6504</v>
      </c>
      <c r="H86" s="104">
        <v>0</v>
      </c>
      <c r="I86" s="104">
        <v>0</v>
      </c>
    </row>
    <row r="87" spans="1:12" ht="18.75" customHeight="1" x14ac:dyDescent="0.25">
      <c r="A87" s="560" t="s">
        <v>214</v>
      </c>
      <c r="B87" s="560" t="s">
        <v>253</v>
      </c>
      <c r="C87" s="560" t="s">
        <v>294</v>
      </c>
      <c r="D87" s="560" t="s">
        <v>295</v>
      </c>
      <c r="E87" s="103">
        <v>211</v>
      </c>
      <c r="F87" s="103" t="s">
        <v>208</v>
      </c>
      <c r="G87" s="108">
        <v>17017.3</v>
      </c>
      <c r="H87" s="108">
        <v>17017.3</v>
      </c>
      <c r="I87" s="108">
        <v>17017.3</v>
      </c>
      <c r="L87" s="118"/>
    </row>
    <row r="88" spans="1:12" x14ac:dyDescent="0.25">
      <c r="A88" s="562"/>
      <c r="B88" s="562"/>
      <c r="C88" s="562"/>
      <c r="D88" s="562"/>
      <c r="E88" s="103">
        <v>213</v>
      </c>
      <c r="F88" s="103" t="s">
        <v>208</v>
      </c>
      <c r="G88" s="108">
        <v>5139.3</v>
      </c>
      <c r="H88" s="108">
        <v>5139.3</v>
      </c>
      <c r="I88" s="108">
        <v>5139.3</v>
      </c>
    </row>
    <row r="89" spans="1:12" x14ac:dyDescent="0.25">
      <c r="A89" s="562"/>
      <c r="B89" s="562"/>
      <c r="C89" s="562"/>
      <c r="D89" s="562"/>
      <c r="E89" s="103">
        <v>212</v>
      </c>
      <c r="F89" s="103" t="s">
        <v>208</v>
      </c>
      <c r="G89" s="108">
        <v>409.6</v>
      </c>
      <c r="H89" s="108">
        <v>409.6</v>
      </c>
      <c r="I89" s="108">
        <v>409.6</v>
      </c>
    </row>
    <row r="90" spans="1:12" x14ac:dyDescent="0.25">
      <c r="A90" s="562"/>
      <c r="B90" s="562"/>
      <c r="C90" s="562"/>
      <c r="D90" s="562"/>
      <c r="E90" s="103">
        <v>212</v>
      </c>
      <c r="F90" s="103" t="s">
        <v>208</v>
      </c>
      <c r="G90" s="108">
        <v>35.700000000000003</v>
      </c>
      <c r="H90" s="108">
        <v>35.700000000000003</v>
      </c>
      <c r="I90" s="108">
        <v>35.700000000000003</v>
      </c>
    </row>
    <row r="91" spans="1:12" x14ac:dyDescent="0.25">
      <c r="A91" s="562"/>
      <c r="B91" s="562"/>
      <c r="C91" s="562"/>
      <c r="D91" s="562"/>
      <c r="E91" s="103">
        <v>222</v>
      </c>
      <c r="F91" s="103" t="s">
        <v>208</v>
      </c>
      <c r="G91" s="108">
        <v>31.7</v>
      </c>
      <c r="H91" s="108">
        <v>31.7</v>
      </c>
      <c r="I91" s="108">
        <v>31.7</v>
      </c>
    </row>
    <row r="92" spans="1:12" x14ac:dyDescent="0.25">
      <c r="A92" s="562"/>
      <c r="B92" s="562"/>
      <c r="C92" s="562"/>
      <c r="D92" s="562"/>
      <c r="E92" s="103">
        <v>226</v>
      </c>
      <c r="F92" s="103" t="s">
        <v>208</v>
      </c>
      <c r="G92" s="108">
        <v>50</v>
      </c>
      <c r="H92" s="108">
        <v>50</v>
      </c>
      <c r="I92" s="108">
        <v>50</v>
      </c>
    </row>
    <row r="93" spans="1:12" x14ac:dyDescent="0.25">
      <c r="A93" s="562"/>
      <c r="B93" s="562"/>
      <c r="C93" s="562"/>
      <c r="D93" s="562"/>
      <c r="E93" s="103">
        <v>221</v>
      </c>
      <c r="F93" s="103" t="s">
        <v>208</v>
      </c>
      <c r="G93" s="108">
        <v>222.6</v>
      </c>
      <c r="H93" s="108">
        <v>232.6</v>
      </c>
      <c r="I93" s="108">
        <v>241.9</v>
      </c>
    </row>
    <row r="94" spans="1:12" x14ac:dyDescent="0.25">
      <c r="A94" s="562"/>
      <c r="B94" s="562"/>
      <c r="C94" s="562"/>
      <c r="D94" s="562"/>
      <c r="E94" s="103">
        <v>225</v>
      </c>
      <c r="F94" s="103" t="s">
        <v>208</v>
      </c>
      <c r="G94" s="108">
        <v>275.39999999999998</v>
      </c>
      <c r="H94" s="108">
        <v>275.39999999999998</v>
      </c>
      <c r="I94" s="108">
        <v>275.39999999999998</v>
      </c>
    </row>
    <row r="95" spans="1:12" x14ac:dyDescent="0.25">
      <c r="A95" s="562"/>
      <c r="B95" s="562"/>
      <c r="C95" s="562"/>
      <c r="D95" s="562"/>
      <c r="E95" s="103">
        <v>226</v>
      </c>
      <c r="F95" s="103" t="s">
        <v>208</v>
      </c>
      <c r="G95" s="108">
        <v>732.3</v>
      </c>
      <c r="H95" s="108">
        <v>732.3</v>
      </c>
      <c r="I95" s="108">
        <v>732.3</v>
      </c>
    </row>
    <row r="96" spans="1:12" x14ac:dyDescent="0.25">
      <c r="A96" s="562"/>
      <c r="B96" s="562"/>
      <c r="C96" s="562"/>
      <c r="D96" s="562"/>
      <c r="E96" s="103">
        <v>310</v>
      </c>
      <c r="F96" s="103" t="s">
        <v>208</v>
      </c>
      <c r="G96" s="108">
        <v>40</v>
      </c>
      <c r="H96" s="108">
        <v>40</v>
      </c>
      <c r="I96" s="108">
        <v>40</v>
      </c>
    </row>
    <row r="97" spans="1:9" x14ac:dyDescent="0.25">
      <c r="A97" s="562"/>
      <c r="B97" s="562"/>
      <c r="C97" s="562"/>
      <c r="D97" s="562"/>
      <c r="E97" s="103">
        <v>340</v>
      </c>
      <c r="F97" s="103" t="s">
        <v>208</v>
      </c>
      <c r="G97" s="108">
        <v>34.700000000000003</v>
      </c>
      <c r="H97" s="108">
        <v>36.299999999999997</v>
      </c>
      <c r="I97" s="108">
        <v>37.700000000000003</v>
      </c>
    </row>
    <row r="98" spans="1:9" x14ac:dyDescent="0.25">
      <c r="A98" s="562"/>
      <c r="B98" s="562"/>
      <c r="C98" s="562"/>
      <c r="D98" s="562"/>
      <c r="E98" s="103">
        <v>221</v>
      </c>
      <c r="F98" s="103" t="s">
        <v>208</v>
      </c>
      <c r="G98" s="108">
        <v>42.3</v>
      </c>
      <c r="H98" s="108">
        <v>44.2</v>
      </c>
      <c r="I98" s="108">
        <v>46</v>
      </c>
    </row>
    <row r="99" spans="1:9" x14ac:dyDescent="0.25">
      <c r="A99" s="562"/>
      <c r="B99" s="562"/>
      <c r="C99" s="562"/>
      <c r="D99" s="562"/>
      <c r="E99" s="103">
        <v>222</v>
      </c>
      <c r="F99" s="103" t="s">
        <v>208</v>
      </c>
      <c r="G99" s="108">
        <v>24.5</v>
      </c>
      <c r="H99" s="108">
        <v>25.6</v>
      </c>
      <c r="I99" s="108">
        <v>26.6</v>
      </c>
    </row>
    <row r="100" spans="1:9" x14ac:dyDescent="0.25">
      <c r="A100" s="562"/>
      <c r="B100" s="562"/>
      <c r="C100" s="562"/>
      <c r="D100" s="562"/>
      <c r="E100" s="103">
        <v>223</v>
      </c>
      <c r="F100" s="103" t="s">
        <v>208</v>
      </c>
      <c r="G100" s="108">
        <v>321.5</v>
      </c>
      <c r="H100" s="108">
        <v>335.9</v>
      </c>
      <c r="I100" s="108">
        <v>349.4</v>
      </c>
    </row>
    <row r="101" spans="1:9" x14ac:dyDescent="0.25">
      <c r="A101" s="562"/>
      <c r="B101" s="562"/>
      <c r="C101" s="562"/>
      <c r="D101" s="562"/>
      <c r="E101" s="103">
        <v>225</v>
      </c>
      <c r="F101" s="103" t="s">
        <v>208</v>
      </c>
      <c r="G101" s="108">
        <v>604.79999999999995</v>
      </c>
      <c r="H101" s="108">
        <v>604.79999999999995</v>
      </c>
      <c r="I101" s="108">
        <v>604.79999999999995</v>
      </c>
    </row>
    <row r="102" spans="1:9" x14ac:dyDescent="0.25">
      <c r="A102" s="562"/>
      <c r="B102" s="562"/>
      <c r="C102" s="562"/>
      <c r="D102" s="562"/>
      <c r="E102" s="103">
        <v>226</v>
      </c>
      <c r="F102" s="103" t="s">
        <v>208</v>
      </c>
      <c r="G102" s="108">
        <v>464.5</v>
      </c>
      <c r="H102" s="108">
        <v>464.5</v>
      </c>
      <c r="I102" s="108">
        <v>464.5</v>
      </c>
    </row>
    <row r="103" spans="1:9" x14ac:dyDescent="0.25">
      <c r="A103" s="562"/>
      <c r="B103" s="562"/>
      <c r="C103" s="562"/>
      <c r="D103" s="562"/>
      <c r="E103" s="103">
        <v>310</v>
      </c>
      <c r="F103" s="103" t="s">
        <v>208</v>
      </c>
      <c r="G103" s="108">
        <v>100</v>
      </c>
      <c r="H103" s="108">
        <v>100</v>
      </c>
      <c r="I103" s="108">
        <v>100</v>
      </c>
    </row>
    <row r="104" spans="1:9" x14ac:dyDescent="0.25">
      <c r="A104" s="562"/>
      <c r="B104" s="562"/>
      <c r="C104" s="562"/>
      <c r="D104" s="562"/>
      <c r="E104" s="103">
        <v>340</v>
      </c>
      <c r="F104" s="103" t="s">
        <v>208</v>
      </c>
      <c r="G104" s="108">
        <v>534.1</v>
      </c>
      <c r="H104" s="108">
        <v>558.20000000000005</v>
      </c>
      <c r="I104" s="108">
        <v>580.5</v>
      </c>
    </row>
    <row r="105" spans="1:9" x14ac:dyDescent="0.25">
      <c r="A105" s="562"/>
      <c r="B105" s="562"/>
      <c r="C105" s="562"/>
      <c r="D105" s="562"/>
      <c r="E105" s="103">
        <v>290</v>
      </c>
      <c r="F105" s="103" t="s">
        <v>208</v>
      </c>
      <c r="G105" s="108">
        <v>20.100000000000001</v>
      </c>
      <c r="H105" s="108">
        <v>20.100000000000001</v>
      </c>
      <c r="I105" s="108">
        <v>20.100000000000001</v>
      </c>
    </row>
    <row r="106" spans="1:9" ht="191.25" hidden="1" x14ac:dyDescent="0.25">
      <c r="A106" s="105" t="s">
        <v>214</v>
      </c>
      <c r="B106" s="105" t="s">
        <v>253</v>
      </c>
      <c r="C106" s="105" t="s">
        <v>296</v>
      </c>
      <c r="D106" s="105" t="s">
        <v>297</v>
      </c>
      <c r="E106" s="103">
        <v>242</v>
      </c>
      <c r="F106" s="103" t="s">
        <v>40</v>
      </c>
      <c r="G106" s="104">
        <v>0</v>
      </c>
      <c r="H106" s="104">
        <v>0</v>
      </c>
      <c r="I106" s="104">
        <v>0</v>
      </c>
    </row>
    <row r="107" spans="1:9" ht="122.25" hidden="1" customHeight="1" x14ac:dyDescent="0.25">
      <c r="A107" s="560" t="s">
        <v>214</v>
      </c>
      <c r="B107" s="560" t="s">
        <v>253</v>
      </c>
      <c r="C107" s="560" t="s">
        <v>298</v>
      </c>
      <c r="D107" s="560" t="s">
        <v>299</v>
      </c>
      <c r="E107" s="103">
        <v>211</v>
      </c>
      <c r="F107" s="103" t="s">
        <v>40</v>
      </c>
      <c r="G107" s="104">
        <v>0</v>
      </c>
      <c r="H107" s="104">
        <v>0</v>
      </c>
      <c r="I107" s="104">
        <v>0</v>
      </c>
    </row>
    <row r="108" spans="1:9" ht="38.25" hidden="1" x14ac:dyDescent="0.25">
      <c r="A108" s="562"/>
      <c r="B108" s="562"/>
      <c r="C108" s="562"/>
      <c r="D108" s="562"/>
      <c r="E108" s="103">
        <v>213</v>
      </c>
      <c r="F108" s="103" t="s">
        <v>40</v>
      </c>
      <c r="G108" s="104">
        <v>0</v>
      </c>
      <c r="H108" s="104">
        <v>0</v>
      </c>
      <c r="I108" s="104">
        <v>0</v>
      </c>
    </row>
    <row r="109" spans="1:9" ht="47.25" hidden="1" customHeight="1" x14ac:dyDescent="0.25">
      <c r="A109" s="561"/>
      <c r="B109" s="561"/>
      <c r="C109" s="561"/>
      <c r="D109" s="561"/>
      <c r="E109" s="103">
        <v>340</v>
      </c>
      <c r="F109" s="103" t="s">
        <v>40</v>
      </c>
      <c r="G109" s="104">
        <v>0</v>
      </c>
      <c r="H109" s="104">
        <v>0</v>
      </c>
      <c r="I109" s="104">
        <v>0</v>
      </c>
    </row>
    <row r="110" spans="1:9" ht="191.25" hidden="1" x14ac:dyDescent="0.25">
      <c r="A110" s="105" t="s">
        <v>214</v>
      </c>
      <c r="B110" s="105" t="s">
        <v>253</v>
      </c>
      <c r="C110" s="105" t="s">
        <v>300</v>
      </c>
      <c r="D110" s="105" t="s">
        <v>301</v>
      </c>
      <c r="E110" s="109"/>
      <c r="F110" s="103" t="s">
        <v>208</v>
      </c>
      <c r="G110" s="104">
        <v>0</v>
      </c>
      <c r="H110" s="104">
        <v>0</v>
      </c>
      <c r="I110" s="104">
        <v>0</v>
      </c>
    </row>
    <row r="111" spans="1:9" ht="191.25" hidden="1" x14ac:dyDescent="0.25">
      <c r="A111" s="105" t="s">
        <v>214</v>
      </c>
      <c r="B111" s="105" t="s">
        <v>253</v>
      </c>
      <c r="C111" s="105" t="s">
        <v>302</v>
      </c>
      <c r="D111" s="105" t="s">
        <v>303</v>
      </c>
      <c r="E111" s="103">
        <v>225</v>
      </c>
      <c r="F111" s="103" t="s">
        <v>208</v>
      </c>
      <c r="G111" s="104">
        <v>0</v>
      </c>
      <c r="H111" s="104">
        <v>0</v>
      </c>
      <c r="I111" s="104">
        <v>0</v>
      </c>
    </row>
    <row r="112" spans="1:9" ht="155.25" customHeight="1" x14ac:dyDescent="0.25">
      <c r="A112" s="105" t="s">
        <v>214</v>
      </c>
      <c r="B112" s="105" t="s">
        <v>253</v>
      </c>
      <c r="C112" s="105" t="s">
        <v>304</v>
      </c>
      <c r="D112" s="105" t="s">
        <v>305</v>
      </c>
      <c r="E112" s="103">
        <v>242</v>
      </c>
      <c r="F112" s="103" t="s">
        <v>40</v>
      </c>
      <c r="G112" s="104">
        <v>14026.2</v>
      </c>
      <c r="H112" s="104">
        <v>14026.2</v>
      </c>
      <c r="I112" s="104">
        <v>0</v>
      </c>
    </row>
    <row r="113" spans="1:9" ht="120.75" customHeight="1" x14ac:dyDescent="0.25">
      <c r="A113" s="560" t="s">
        <v>214</v>
      </c>
      <c r="B113" s="560" t="s">
        <v>253</v>
      </c>
      <c r="C113" s="560" t="s">
        <v>306</v>
      </c>
      <c r="D113" s="563" t="s">
        <v>307</v>
      </c>
      <c r="E113" s="103">
        <v>211</v>
      </c>
      <c r="F113" s="103" t="s">
        <v>40</v>
      </c>
      <c r="G113" s="104">
        <v>47.7</v>
      </c>
      <c r="H113" s="104">
        <v>47.7</v>
      </c>
      <c r="I113" s="104">
        <v>0</v>
      </c>
    </row>
    <row r="114" spans="1:9" ht="38.25" x14ac:dyDescent="0.25">
      <c r="A114" s="562"/>
      <c r="B114" s="562"/>
      <c r="C114" s="562"/>
      <c r="D114" s="564"/>
      <c r="E114" s="103">
        <v>213</v>
      </c>
      <c r="F114" s="103" t="s">
        <v>40</v>
      </c>
      <c r="G114" s="104">
        <v>14.4</v>
      </c>
      <c r="H114" s="104">
        <v>14.4</v>
      </c>
      <c r="I114" s="104">
        <v>0</v>
      </c>
    </row>
    <row r="115" spans="1:9" ht="38.25" x14ac:dyDescent="0.25">
      <c r="A115" s="561"/>
      <c r="B115" s="561"/>
      <c r="C115" s="561"/>
      <c r="D115" s="565"/>
      <c r="E115" s="103">
        <v>340</v>
      </c>
      <c r="F115" s="103" t="s">
        <v>40</v>
      </c>
      <c r="G115" s="104">
        <v>2.9</v>
      </c>
      <c r="H115" s="104">
        <v>5.2</v>
      </c>
      <c r="I115" s="104">
        <v>0</v>
      </c>
    </row>
    <row r="116" spans="1:9" ht="191.25" hidden="1" x14ac:dyDescent="0.25">
      <c r="A116" s="105" t="s">
        <v>214</v>
      </c>
      <c r="B116" s="105" t="s">
        <v>253</v>
      </c>
      <c r="C116" s="105" t="s">
        <v>308</v>
      </c>
      <c r="D116" s="105" t="s">
        <v>309</v>
      </c>
      <c r="E116" s="103">
        <v>225</v>
      </c>
      <c r="F116" s="103" t="s">
        <v>208</v>
      </c>
      <c r="G116" s="104">
        <v>0</v>
      </c>
      <c r="H116" s="104">
        <v>0</v>
      </c>
      <c r="I116" s="104">
        <v>0</v>
      </c>
    </row>
    <row r="117" spans="1:9" ht="109.5" customHeight="1" x14ac:dyDescent="0.25">
      <c r="A117" s="560" t="s">
        <v>214</v>
      </c>
      <c r="B117" s="560" t="s">
        <v>310</v>
      </c>
      <c r="C117" s="560" t="s">
        <v>311</v>
      </c>
      <c r="D117" s="560" t="s">
        <v>312</v>
      </c>
      <c r="E117" s="103">
        <v>225</v>
      </c>
      <c r="F117" s="103" t="s">
        <v>381</v>
      </c>
      <c r="G117" s="108">
        <v>788.4</v>
      </c>
      <c r="H117" s="108">
        <v>798.9</v>
      </c>
      <c r="I117" s="108">
        <v>798.9</v>
      </c>
    </row>
    <row r="118" spans="1:9" ht="25.5" x14ac:dyDescent="0.25">
      <c r="A118" s="562"/>
      <c r="B118" s="562"/>
      <c r="C118" s="562"/>
      <c r="D118" s="562"/>
      <c r="E118" s="103">
        <v>225</v>
      </c>
      <c r="F118" s="103" t="s">
        <v>166</v>
      </c>
      <c r="G118" s="108">
        <v>1909.4</v>
      </c>
      <c r="H118" s="108">
        <v>1846.6</v>
      </c>
      <c r="I118" s="108">
        <v>1846.6</v>
      </c>
    </row>
    <row r="119" spans="1:9" ht="38.25" x14ac:dyDescent="0.25">
      <c r="A119" s="562"/>
      <c r="B119" s="562"/>
      <c r="C119" s="562"/>
      <c r="D119" s="562"/>
      <c r="E119" s="103">
        <v>225</v>
      </c>
      <c r="F119" s="103" t="s">
        <v>167</v>
      </c>
      <c r="G119" s="108">
        <v>799</v>
      </c>
      <c r="H119" s="108">
        <v>810</v>
      </c>
      <c r="I119" s="108">
        <v>810</v>
      </c>
    </row>
    <row r="120" spans="1:9" ht="25.5" x14ac:dyDescent="0.25">
      <c r="A120" s="562"/>
      <c r="B120" s="562"/>
      <c r="C120" s="562"/>
      <c r="D120" s="562"/>
      <c r="E120" s="103">
        <v>225</v>
      </c>
      <c r="F120" s="103" t="s">
        <v>382</v>
      </c>
      <c r="G120" s="108">
        <v>245.6</v>
      </c>
      <c r="H120" s="108">
        <v>250.6</v>
      </c>
      <c r="I120" s="108">
        <v>250.6</v>
      </c>
    </row>
    <row r="121" spans="1:9" ht="31.5" customHeight="1" x14ac:dyDescent="0.25">
      <c r="A121" s="561"/>
      <c r="B121" s="561"/>
      <c r="C121" s="561"/>
      <c r="D121" s="561"/>
      <c r="E121" s="103">
        <v>225</v>
      </c>
      <c r="F121" s="103" t="s">
        <v>383</v>
      </c>
      <c r="G121" s="108">
        <v>845</v>
      </c>
      <c r="H121" s="108">
        <v>876.9</v>
      </c>
      <c r="I121" s="108">
        <v>876.9</v>
      </c>
    </row>
    <row r="122" spans="1:9" ht="127.5" hidden="1" x14ac:dyDescent="0.25">
      <c r="A122" s="105" t="s">
        <v>214</v>
      </c>
      <c r="B122" s="105" t="s">
        <v>310</v>
      </c>
      <c r="C122" s="105" t="s">
        <v>311</v>
      </c>
      <c r="D122" s="105" t="s">
        <v>313</v>
      </c>
      <c r="E122" s="103">
        <v>310</v>
      </c>
      <c r="F122" s="103" t="s">
        <v>52</v>
      </c>
      <c r="G122" s="104">
        <v>0</v>
      </c>
      <c r="H122" s="104">
        <v>0</v>
      </c>
      <c r="I122" s="104">
        <v>0</v>
      </c>
    </row>
    <row r="123" spans="1:9" ht="127.5" hidden="1" x14ac:dyDescent="0.25">
      <c r="A123" s="105" t="s">
        <v>214</v>
      </c>
      <c r="B123" s="105" t="s">
        <v>310</v>
      </c>
      <c r="C123" s="105" t="s">
        <v>311</v>
      </c>
      <c r="D123" s="105" t="s">
        <v>314</v>
      </c>
      <c r="E123" s="103">
        <v>310</v>
      </c>
      <c r="F123" s="103" t="s">
        <v>52</v>
      </c>
      <c r="G123" s="104">
        <v>0</v>
      </c>
      <c r="H123" s="104">
        <v>0</v>
      </c>
      <c r="I123" s="104">
        <v>0</v>
      </c>
    </row>
    <row r="124" spans="1:9" ht="136.5" hidden="1" customHeight="1" x14ac:dyDescent="0.25">
      <c r="A124" s="105" t="s">
        <v>214</v>
      </c>
      <c r="B124" s="105" t="s">
        <v>310</v>
      </c>
      <c r="C124" s="105" t="s">
        <v>311</v>
      </c>
      <c r="D124" s="105" t="s">
        <v>315</v>
      </c>
      <c r="E124" s="103">
        <v>310</v>
      </c>
      <c r="F124" s="103" t="s">
        <v>52</v>
      </c>
      <c r="G124" s="104">
        <v>0</v>
      </c>
      <c r="H124" s="104">
        <v>0</v>
      </c>
      <c r="I124" s="104">
        <v>0</v>
      </c>
    </row>
    <row r="125" spans="1:9" ht="127.5" hidden="1" x14ac:dyDescent="0.25">
      <c r="A125" s="105" t="s">
        <v>214</v>
      </c>
      <c r="B125" s="105" t="s">
        <v>310</v>
      </c>
      <c r="C125" s="105" t="s">
        <v>311</v>
      </c>
      <c r="D125" s="105" t="s">
        <v>316</v>
      </c>
      <c r="E125" s="103">
        <v>225</v>
      </c>
      <c r="F125" s="103" t="s">
        <v>52</v>
      </c>
      <c r="G125" s="104">
        <v>0</v>
      </c>
      <c r="H125" s="104">
        <v>0</v>
      </c>
      <c r="I125" s="104">
        <v>0</v>
      </c>
    </row>
    <row r="126" spans="1:9" ht="127.5" hidden="1" x14ac:dyDescent="0.25">
      <c r="A126" s="105" t="s">
        <v>214</v>
      </c>
      <c r="B126" s="105" t="s">
        <v>310</v>
      </c>
      <c r="C126" s="105" t="s">
        <v>311</v>
      </c>
      <c r="D126" s="105" t="s">
        <v>317</v>
      </c>
      <c r="E126" s="103">
        <v>225</v>
      </c>
      <c r="F126" s="103" t="s">
        <v>52</v>
      </c>
      <c r="G126" s="104">
        <v>0</v>
      </c>
      <c r="H126" s="104">
        <v>0</v>
      </c>
      <c r="I126" s="104">
        <v>0</v>
      </c>
    </row>
    <row r="127" spans="1:9" ht="127.5" hidden="1" x14ac:dyDescent="0.25">
      <c r="A127" s="105" t="s">
        <v>214</v>
      </c>
      <c r="B127" s="105" t="s">
        <v>310</v>
      </c>
      <c r="C127" s="105" t="s">
        <v>311</v>
      </c>
      <c r="D127" s="105" t="s">
        <v>318</v>
      </c>
      <c r="E127" s="103">
        <v>310</v>
      </c>
      <c r="F127" s="103" t="s">
        <v>52</v>
      </c>
      <c r="G127" s="104">
        <v>0</v>
      </c>
      <c r="H127" s="104">
        <v>0</v>
      </c>
      <c r="I127" s="104">
        <v>0</v>
      </c>
    </row>
    <row r="128" spans="1:9" ht="127.5" x14ac:dyDescent="0.25">
      <c r="A128" s="105" t="s">
        <v>214</v>
      </c>
      <c r="B128" s="105" t="s">
        <v>310</v>
      </c>
      <c r="C128" s="105" t="s">
        <v>311</v>
      </c>
      <c r="D128" s="105" t="s">
        <v>319</v>
      </c>
      <c r="E128" s="103">
        <v>310</v>
      </c>
      <c r="F128" s="103" t="s">
        <v>52</v>
      </c>
      <c r="G128" s="104">
        <v>3750</v>
      </c>
      <c r="H128" s="104">
        <v>3750</v>
      </c>
      <c r="I128" s="104">
        <v>3750</v>
      </c>
    </row>
    <row r="129" spans="1:9" ht="191.25" hidden="1" x14ac:dyDescent="0.25">
      <c r="A129" s="105" t="s">
        <v>214</v>
      </c>
      <c r="B129" s="105" t="s">
        <v>310</v>
      </c>
      <c r="C129" s="105" t="s">
        <v>320</v>
      </c>
      <c r="D129" s="105" t="s">
        <v>321</v>
      </c>
      <c r="E129" s="103">
        <v>310</v>
      </c>
      <c r="F129" s="103" t="s">
        <v>52</v>
      </c>
      <c r="G129" s="104">
        <v>0</v>
      </c>
      <c r="H129" s="104">
        <v>0</v>
      </c>
      <c r="I129" s="104">
        <v>0</v>
      </c>
    </row>
    <row r="130" spans="1:9" ht="207" hidden="1" customHeight="1" x14ac:dyDescent="0.25">
      <c r="A130" s="105" t="s">
        <v>214</v>
      </c>
      <c r="B130" s="105" t="s">
        <v>310</v>
      </c>
      <c r="C130" s="105" t="s">
        <v>320</v>
      </c>
      <c r="D130" s="105" t="s">
        <v>322</v>
      </c>
      <c r="E130" s="103">
        <v>226</v>
      </c>
      <c r="F130" s="103" t="s">
        <v>52</v>
      </c>
      <c r="G130" s="104">
        <v>0</v>
      </c>
      <c r="H130" s="104">
        <v>0</v>
      </c>
      <c r="I130" s="104">
        <v>0</v>
      </c>
    </row>
    <row r="131" spans="1:9" ht="247.5" hidden="1" customHeight="1" x14ac:dyDescent="0.25">
      <c r="A131" s="105" t="s">
        <v>214</v>
      </c>
      <c r="B131" s="105" t="s">
        <v>310</v>
      </c>
      <c r="C131" s="105" t="s">
        <v>320</v>
      </c>
      <c r="D131" s="105" t="s">
        <v>323</v>
      </c>
      <c r="E131" s="109"/>
      <c r="F131" s="109"/>
      <c r="G131" s="104">
        <v>0</v>
      </c>
      <c r="H131" s="104">
        <v>0</v>
      </c>
      <c r="I131" s="104">
        <v>0</v>
      </c>
    </row>
    <row r="132" spans="1:9" ht="41.25" customHeight="1" x14ac:dyDescent="0.25">
      <c r="A132" s="560" t="s">
        <v>214</v>
      </c>
      <c r="B132" s="560" t="s">
        <v>310</v>
      </c>
      <c r="C132" s="560" t="s">
        <v>320</v>
      </c>
      <c r="D132" s="560" t="s">
        <v>324</v>
      </c>
      <c r="E132" s="103">
        <v>226</v>
      </c>
      <c r="F132" s="103" t="s">
        <v>381</v>
      </c>
      <c r="G132" s="104">
        <v>36.200000000000003</v>
      </c>
      <c r="H132" s="104">
        <v>37.799999999999997</v>
      </c>
      <c r="I132" s="104">
        <v>37.799999999999997</v>
      </c>
    </row>
    <row r="133" spans="1:9" ht="127.5" hidden="1" customHeight="1" x14ac:dyDescent="0.25">
      <c r="A133" s="562"/>
      <c r="B133" s="562"/>
      <c r="C133" s="562"/>
      <c r="D133" s="562"/>
      <c r="E133" s="103"/>
      <c r="F133" s="103" t="s">
        <v>166</v>
      </c>
      <c r="G133" s="104">
        <v>0</v>
      </c>
      <c r="H133" s="104">
        <v>0</v>
      </c>
      <c r="I133" s="104">
        <v>0</v>
      </c>
    </row>
    <row r="134" spans="1:9" ht="153" hidden="1" customHeight="1" x14ac:dyDescent="0.25">
      <c r="A134" s="562"/>
      <c r="B134" s="562"/>
      <c r="C134" s="562"/>
      <c r="D134" s="562"/>
      <c r="E134" s="103"/>
      <c r="F134" s="103" t="s">
        <v>167</v>
      </c>
      <c r="G134" s="104">
        <v>0</v>
      </c>
      <c r="H134" s="104">
        <v>0</v>
      </c>
      <c r="I134" s="104">
        <v>0</v>
      </c>
    </row>
    <row r="135" spans="1:9" ht="191.25" hidden="1" customHeight="1" x14ac:dyDescent="0.25">
      <c r="A135" s="562"/>
      <c r="B135" s="562"/>
      <c r="C135" s="562"/>
      <c r="D135" s="562"/>
      <c r="E135" s="103"/>
      <c r="F135" s="103" t="s">
        <v>382</v>
      </c>
      <c r="G135" s="104">
        <v>0</v>
      </c>
      <c r="H135" s="104">
        <v>0</v>
      </c>
      <c r="I135" s="104">
        <v>0</v>
      </c>
    </row>
    <row r="136" spans="1:9" ht="127.5" hidden="1" customHeight="1" x14ac:dyDescent="0.25">
      <c r="A136" s="562"/>
      <c r="B136" s="562"/>
      <c r="C136" s="562"/>
      <c r="D136" s="562"/>
      <c r="E136" s="103"/>
      <c r="F136" s="103" t="s">
        <v>383</v>
      </c>
      <c r="G136" s="104">
        <v>0</v>
      </c>
      <c r="H136" s="104">
        <v>0</v>
      </c>
      <c r="I136" s="104">
        <v>0</v>
      </c>
    </row>
    <row r="137" spans="1:9" ht="127.5" hidden="1" customHeight="1" x14ac:dyDescent="0.25">
      <c r="A137" s="562"/>
      <c r="B137" s="562"/>
      <c r="C137" s="562"/>
      <c r="D137" s="562"/>
      <c r="E137" s="103"/>
      <c r="F137" s="103" t="s">
        <v>381</v>
      </c>
      <c r="G137" s="104">
        <v>0</v>
      </c>
      <c r="H137" s="104">
        <v>0</v>
      </c>
      <c r="I137" s="104">
        <v>0</v>
      </c>
    </row>
    <row r="138" spans="1:9" ht="25.5" x14ac:dyDescent="0.25">
      <c r="A138" s="562"/>
      <c r="B138" s="562"/>
      <c r="C138" s="562"/>
      <c r="D138" s="562"/>
      <c r="E138" s="103">
        <v>226</v>
      </c>
      <c r="F138" s="103" t="s">
        <v>166</v>
      </c>
      <c r="G138" s="104">
        <v>66.7</v>
      </c>
      <c r="H138" s="104">
        <v>69.5</v>
      </c>
      <c r="I138" s="104">
        <v>69.5</v>
      </c>
    </row>
    <row r="139" spans="1:9" ht="38.25" x14ac:dyDescent="0.25">
      <c r="A139" s="562"/>
      <c r="B139" s="562"/>
      <c r="C139" s="562"/>
      <c r="D139" s="562"/>
      <c r="E139" s="103">
        <v>226</v>
      </c>
      <c r="F139" s="103" t="s">
        <v>167</v>
      </c>
      <c r="G139" s="104">
        <v>100</v>
      </c>
      <c r="H139" s="104">
        <v>100</v>
      </c>
      <c r="I139" s="104">
        <v>100</v>
      </c>
    </row>
    <row r="140" spans="1:9" ht="25.5" x14ac:dyDescent="0.25">
      <c r="A140" s="562"/>
      <c r="B140" s="562"/>
      <c r="C140" s="562"/>
      <c r="D140" s="562"/>
      <c r="E140" s="103">
        <v>226</v>
      </c>
      <c r="F140" s="103" t="s">
        <v>382</v>
      </c>
      <c r="G140" s="104">
        <v>48</v>
      </c>
      <c r="H140" s="104">
        <v>48</v>
      </c>
      <c r="I140" s="104">
        <v>48</v>
      </c>
    </row>
    <row r="141" spans="1:9" ht="25.5" x14ac:dyDescent="0.25">
      <c r="A141" s="561"/>
      <c r="B141" s="561"/>
      <c r="C141" s="561"/>
      <c r="D141" s="561"/>
      <c r="E141" s="103">
        <v>226</v>
      </c>
      <c r="F141" s="103" t="s">
        <v>383</v>
      </c>
      <c r="G141" s="104">
        <v>70</v>
      </c>
      <c r="H141" s="104">
        <v>70</v>
      </c>
      <c r="I141" s="104">
        <v>70</v>
      </c>
    </row>
    <row r="142" spans="1:9" ht="140.25" hidden="1" x14ac:dyDescent="0.25">
      <c r="A142" s="105" t="s">
        <v>214</v>
      </c>
      <c r="B142" s="105" t="s">
        <v>310</v>
      </c>
      <c r="C142" s="105" t="s">
        <v>325</v>
      </c>
      <c r="D142" s="105" t="s">
        <v>326</v>
      </c>
      <c r="E142" s="103">
        <v>226</v>
      </c>
      <c r="F142" s="103" t="s">
        <v>206</v>
      </c>
      <c r="G142" s="104">
        <v>203.4</v>
      </c>
      <c r="H142" s="104">
        <v>183.1</v>
      </c>
      <c r="I142" s="104">
        <v>203.4</v>
      </c>
    </row>
    <row r="143" spans="1:9" ht="357" hidden="1" x14ac:dyDescent="0.25">
      <c r="A143" s="105" t="s">
        <v>214</v>
      </c>
      <c r="B143" s="105" t="s">
        <v>310</v>
      </c>
      <c r="C143" s="105" t="s">
        <v>327</v>
      </c>
      <c r="D143" s="105" t="s">
        <v>328</v>
      </c>
      <c r="E143" s="109"/>
      <c r="F143" s="109"/>
      <c r="G143" s="104">
        <v>0</v>
      </c>
      <c r="H143" s="104">
        <v>0</v>
      </c>
      <c r="I143" s="104">
        <v>0</v>
      </c>
    </row>
    <row r="144" spans="1:9" ht="357" hidden="1" x14ac:dyDescent="0.25">
      <c r="A144" s="105" t="s">
        <v>214</v>
      </c>
      <c r="B144" s="105" t="s">
        <v>310</v>
      </c>
      <c r="C144" s="105" t="s">
        <v>327</v>
      </c>
      <c r="D144" s="105" t="s">
        <v>329</v>
      </c>
      <c r="E144" s="109"/>
      <c r="F144" s="109"/>
      <c r="G144" s="104">
        <v>0</v>
      </c>
      <c r="H144" s="104">
        <v>0</v>
      </c>
      <c r="I144" s="104">
        <v>0</v>
      </c>
    </row>
    <row r="145" spans="1:9" ht="357" hidden="1" x14ac:dyDescent="0.25">
      <c r="A145" s="105" t="s">
        <v>214</v>
      </c>
      <c r="B145" s="105" t="s">
        <v>310</v>
      </c>
      <c r="C145" s="105" t="s">
        <v>327</v>
      </c>
      <c r="D145" s="105" t="s">
        <v>330</v>
      </c>
      <c r="E145" s="109"/>
      <c r="F145" s="109"/>
      <c r="G145" s="104">
        <v>0</v>
      </c>
      <c r="H145" s="104">
        <v>0</v>
      </c>
      <c r="I145" s="104">
        <v>0</v>
      </c>
    </row>
    <row r="146" spans="1:9" ht="127.5" x14ac:dyDescent="0.25">
      <c r="A146" s="105" t="s">
        <v>214</v>
      </c>
      <c r="B146" s="105" t="s">
        <v>310</v>
      </c>
      <c r="C146" s="105" t="s">
        <v>331</v>
      </c>
      <c r="D146" s="105" t="s">
        <v>332</v>
      </c>
      <c r="E146" s="103">
        <v>310</v>
      </c>
      <c r="F146" s="103" t="s">
        <v>52</v>
      </c>
      <c r="G146" s="104">
        <v>4286</v>
      </c>
      <c r="H146" s="104">
        <v>1286</v>
      </c>
      <c r="I146" s="104">
        <v>1286</v>
      </c>
    </row>
    <row r="147" spans="1:9" ht="127.5" x14ac:dyDescent="0.25">
      <c r="A147" s="105" t="s">
        <v>214</v>
      </c>
      <c r="B147" s="105" t="s">
        <v>310</v>
      </c>
      <c r="C147" s="105" t="s">
        <v>333</v>
      </c>
      <c r="D147" s="105" t="s">
        <v>334</v>
      </c>
      <c r="E147" s="103">
        <v>310</v>
      </c>
      <c r="F147" s="103" t="s">
        <v>52</v>
      </c>
      <c r="G147" s="104">
        <v>4286</v>
      </c>
      <c r="H147" s="104">
        <v>1286</v>
      </c>
      <c r="I147" s="104">
        <v>1286</v>
      </c>
    </row>
    <row r="148" spans="1:9" ht="344.25" hidden="1" x14ac:dyDescent="0.25">
      <c r="A148" s="105" t="s">
        <v>214</v>
      </c>
      <c r="B148" s="105" t="s">
        <v>310</v>
      </c>
      <c r="C148" s="105" t="s">
        <v>335</v>
      </c>
      <c r="D148" s="105" t="s">
        <v>336</v>
      </c>
      <c r="E148" s="109"/>
      <c r="F148" s="103" t="s">
        <v>52</v>
      </c>
      <c r="G148" s="104">
        <v>0</v>
      </c>
      <c r="H148" s="104">
        <v>0</v>
      </c>
      <c r="I148" s="104">
        <v>0</v>
      </c>
    </row>
    <row r="149" spans="1:9" ht="140.25" hidden="1" x14ac:dyDescent="0.25">
      <c r="A149" s="105" t="s">
        <v>214</v>
      </c>
      <c r="B149" s="105" t="s">
        <v>337</v>
      </c>
      <c r="C149" s="105" t="s">
        <v>338</v>
      </c>
      <c r="D149" s="105" t="s">
        <v>339</v>
      </c>
      <c r="E149" s="109"/>
      <c r="F149" s="103" t="s">
        <v>52</v>
      </c>
      <c r="G149" s="104">
        <v>0</v>
      </c>
      <c r="H149" s="104">
        <v>0</v>
      </c>
      <c r="I149" s="104">
        <v>0</v>
      </c>
    </row>
    <row r="150" spans="1:9" ht="140.25" hidden="1" x14ac:dyDescent="0.25">
      <c r="A150" s="105" t="s">
        <v>214</v>
      </c>
      <c r="B150" s="105" t="s">
        <v>337</v>
      </c>
      <c r="C150" s="105" t="s">
        <v>338</v>
      </c>
      <c r="D150" s="105" t="s">
        <v>340</v>
      </c>
      <c r="E150" s="109"/>
      <c r="F150" s="103" t="s">
        <v>52</v>
      </c>
      <c r="G150" s="104">
        <v>0</v>
      </c>
      <c r="H150" s="104">
        <v>0</v>
      </c>
      <c r="I150" s="104">
        <v>0</v>
      </c>
    </row>
    <row r="151" spans="1:9" ht="140.25" hidden="1" x14ac:dyDescent="0.25">
      <c r="A151" s="105" t="s">
        <v>214</v>
      </c>
      <c r="B151" s="105" t="s">
        <v>337</v>
      </c>
      <c r="C151" s="105" t="s">
        <v>338</v>
      </c>
      <c r="D151" s="105" t="s">
        <v>341</v>
      </c>
      <c r="E151" s="109"/>
      <c r="F151" s="103" t="s">
        <v>52</v>
      </c>
      <c r="G151" s="104">
        <v>0</v>
      </c>
      <c r="H151" s="104">
        <v>0</v>
      </c>
      <c r="I151" s="104">
        <v>0</v>
      </c>
    </row>
    <row r="152" spans="1:9" ht="140.25" hidden="1" x14ac:dyDescent="0.25">
      <c r="A152" s="105" t="s">
        <v>214</v>
      </c>
      <c r="B152" s="105" t="s">
        <v>337</v>
      </c>
      <c r="C152" s="105" t="s">
        <v>338</v>
      </c>
      <c r="D152" s="105" t="s">
        <v>342</v>
      </c>
      <c r="E152" s="109"/>
      <c r="F152" s="103" t="s">
        <v>52</v>
      </c>
      <c r="G152" s="104">
        <v>0</v>
      </c>
      <c r="H152" s="104">
        <v>0</v>
      </c>
      <c r="I152" s="104">
        <v>0</v>
      </c>
    </row>
    <row r="153" spans="1:9" ht="140.25" hidden="1" x14ac:dyDescent="0.25">
      <c r="A153" s="105" t="s">
        <v>214</v>
      </c>
      <c r="B153" s="105" t="s">
        <v>337</v>
      </c>
      <c r="C153" s="105" t="s">
        <v>338</v>
      </c>
      <c r="D153" s="105" t="s">
        <v>343</v>
      </c>
      <c r="E153" s="109"/>
      <c r="F153" s="103" t="s">
        <v>52</v>
      </c>
      <c r="G153" s="104">
        <v>0</v>
      </c>
      <c r="H153" s="104">
        <v>0</v>
      </c>
      <c r="I153" s="104">
        <v>0</v>
      </c>
    </row>
    <row r="154" spans="1:9" ht="140.25" hidden="1" x14ac:dyDescent="0.25">
      <c r="A154" s="105" t="s">
        <v>214</v>
      </c>
      <c r="B154" s="105" t="s">
        <v>337</v>
      </c>
      <c r="C154" s="105" t="s">
        <v>338</v>
      </c>
      <c r="D154" s="109" t="s">
        <v>344</v>
      </c>
      <c r="E154" s="109"/>
      <c r="F154" s="103" t="s">
        <v>52</v>
      </c>
      <c r="G154" s="104">
        <v>0</v>
      </c>
      <c r="H154" s="104">
        <v>0</v>
      </c>
      <c r="I154" s="104">
        <v>0</v>
      </c>
    </row>
    <row r="155" spans="1:9" ht="140.25" hidden="1" x14ac:dyDescent="0.25">
      <c r="A155" s="105" t="s">
        <v>214</v>
      </c>
      <c r="B155" s="105" t="s">
        <v>337</v>
      </c>
      <c r="C155" s="105" t="s">
        <v>338</v>
      </c>
      <c r="D155" s="105" t="s">
        <v>345</v>
      </c>
      <c r="E155" s="109"/>
      <c r="F155" s="103" t="s">
        <v>52</v>
      </c>
      <c r="G155" s="104">
        <v>0</v>
      </c>
      <c r="H155" s="104">
        <v>0</v>
      </c>
      <c r="I155" s="104">
        <v>0</v>
      </c>
    </row>
    <row r="156" spans="1:9" ht="140.25" hidden="1" x14ac:dyDescent="0.25">
      <c r="A156" s="105" t="s">
        <v>214</v>
      </c>
      <c r="B156" s="105" t="s">
        <v>337</v>
      </c>
      <c r="C156" s="105" t="s">
        <v>338</v>
      </c>
      <c r="D156" s="105" t="s">
        <v>346</v>
      </c>
      <c r="E156" s="109"/>
      <c r="F156" s="103" t="s">
        <v>52</v>
      </c>
      <c r="G156" s="104">
        <v>0</v>
      </c>
      <c r="H156" s="104">
        <v>0</v>
      </c>
      <c r="I156" s="104">
        <v>0</v>
      </c>
    </row>
    <row r="157" spans="1:9" ht="140.25" hidden="1" x14ac:dyDescent="0.25">
      <c r="A157" s="105" t="s">
        <v>214</v>
      </c>
      <c r="B157" s="105" t="s">
        <v>337</v>
      </c>
      <c r="C157" s="105" t="s">
        <v>338</v>
      </c>
      <c r="D157" s="105" t="s">
        <v>347</v>
      </c>
      <c r="E157" s="109"/>
      <c r="F157" s="103" t="s">
        <v>52</v>
      </c>
      <c r="G157" s="104">
        <v>0</v>
      </c>
      <c r="H157" s="104">
        <v>0</v>
      </c>
      <c r="I157" s="104">
        <v>0</v>
      </c>
    </row>
    <row r="158" spans="1:9" ht="140.25" hidden="1" x14ac:dyDescent="0.25">
      <c r="A158" s="105" t="s">
        <v>214</v>
      </c>
      <c r="B158" s="105" t="s">
        <v>337</v>
      </c>
      <c r="C158" s="105" t="s">
        <v>338</v>
      </c>
      <c r="D158" s="105" t="s">
        <v>348</v>
      </c>
      <c r="E158" s="109"/>
      <c r="F158" s="103" t="s">
        <v>52</v>
      </c>
      <c r="G158" s="104">
        <v>0</v>
      </c>
      <c r="H158" s="104">
        <v>0</v>
      </c>
      <c r="I158" s="104">
        <v>0</v>
      </c>
    </row>
    <row r="159" spans="1:9" ht="204.75" hidden="1" x14ac:dyDescent="0.25">
      <c r="A159" s="105" t="s">
        <v>214</v>
      </c>
      <c r="B159" s="105" t="s">
        <v>337</v>
      </c>
      <c r="C159" s="105" t="s">
        <v>338</v>
      </c>
      <c r="D159" s="109" t="s">
        <v>349</v>
      </c>
      <c r="E159" s="109"/>
      <c r="F159" s="103" t="s">
        <v>52</v>
      </c>
      <c r="G159" s="104">
        <v>0</v>
      </c>
      <c r="H159" s="104">
        <v>0</v>
      </c>
      <c r="I159" s="104">
        <v>0</v>
      </c>
    </row>
    <row r="160" spans="1:9" ht="140.25" hidden="1" x14ac:dyDescent="0.25">
      <c r="A160" s="105" t="s">
        <v>214</v>
      </c>
      <c r="B160" s="105" t="s">
        <v>337</v>
      </c>
      <c r="C160" s="105" t="s">
        <v>338</v>
      </c>
      <c r="D160" s="105" t="s">
        <v>350</v>
      </c>
      <c r="E160" s="109"/>
      <c r="F160" s="103" t="s">
        <v>52</v>
      </c>
      <c r="G160" s="104">
        <v>0</v>
      </c>
      <c r="H160" s="104">
        <v>0</v>
      </c>
      <c r="I160" s="104">
        <v>0</v>
      </c>
    </row>
    <row r="161" spans="1:12" ht="178.5" hidden="1" x14ac:dyDescent="0.25">
      <c r="A161" s="105" t="s">
        <v>214</v>
      </c>
      <c r="B161" s="105" t="s">
        <v>337</v>
      </c>
      <c r="C161" s="105" t="s">
        <v>351</v>
      </c>
      <c r="D161" s="105" t="s">
        <v>352</v>
      </c>
      <c r="E161" s="109"/>
      <c r="F161" s="103" t="s">
        <v>52</v>
      </c>
      <c r="G161" s="108">
        <v>0</v>
      </c>
      <c r="H161" s="108">
        <v>0</v>
      </c>
      <c r="I161" s="108">
        <v>0</v>
      </c>
    </row>
    <row r="162" spans="1:12" ht="192" hidden="1" x14ac:dyDescent="0.25">
      <c r="A162" s="105" t="s">
        <v>214</v>
      </c>
      <c r="B162" s="105" t="s">
        <v>337</v>
      </c>
      <c r="C162" s="105" t="s">
        <v>351</v>
      </c>
      <c r="D162" s="109" t="s">
        <v>353</v>
      </c>
      <c r="E162" s="109"/>
      <c r="F162" s="103" t="s">
        <v>52</v>
      </c>
      <c r="G162" s="104">
        <v>0</v>
      </c>
      <c r="H162" s="104">
        <v>0</v>
      </c>
      <c r="I162" s="104">
        <v>0</v>
      </c>
    </row>
    <row r="163" spans="1:12" ht="204" hidden="1" x14ac:dyDescent="0.25">
      <c r="A163" s="105" t="s">
        <v>214</v>
      </c>
      <c r="B163" s="105" t="s">
        <v>337</v>
      </c>
      <c r="C163" s="105" t="s">
        <v>354</v>
      </c>
      <c r="D163" s="105" t="s">
        <v>355</v>
      </c>
      <c r="E163" s="109"/>
      <c r="F163" s="103" t="s">
        <v>52</v>
      </c>
      <c r="G163" s="104">
        <v>0</v>
      </c>
      <c r="H163" s="104">
        <v>0</v>
      </c>
      <c r="I163" s="104">
        <v>0</v>
      </c>
    </row>
    <row r="164" spans="1:12" ht="153" hidden="1" x14ac:dyDescent="0.25">
      <c r="A164" s="105" t="s">
        <v>214</v>
      </c>
      <c r="B164" s="105" t="s">
        <v>337</v>
      </c>
      <c r="C164" s="105" t="s">
        <v>356</v>
      </c>
      <c r="D164" s="105" t="s">
        <v>357</v>
      </c>
      <c r="E164" s="109"/>
      <c r="F164" s="103" t="s">
        <v>52</v>
      </c>
      <c r="G164" s="104">
        <v>0</v>
      </c>
      <c r="H164" s="104">
        <v>0</v>
      </c>
      <c r="I164" s="104">
        <v>0</v>
      </c>
    </row>
    <row r="165" spans="1:12" ht="165.75" hidden="1" x14ac:dyDescent="0.25">
      <c r="A165" s="105" t="s">
        <v>214</v>
      </c>
      <c r="B165" s="105" t="s">
        <v>337</v>
      </c>
      <c r="C165" s="105" t="s">
        <v>356</v>
      </c>
      <c r="D165" s="105" t="s">
        <v>358</v>
      </c>
      <c r="E165" s="109"/>
      <c r="F165" s="103" t="s">
        <v>52</v>
      </c>
      <c r="G165" s="104">
        <v>0</v>
      </c>
      <c r="H165" s="104">
        <v>0</v>
      </c>
      <c r="I165" s="104">
        <v>0</v>
      </c>
    </row>
    <row r="166" spans="1:12" ht="178.5" hidden="1" x14ac:dyDescent="0.25">
      <c r="A166" s="105" t="s">
        <v>214</v>
      </c>
      <c r="B166" s="105" t="s">
        <v>337</v>
      </c>
      <c r="C166" s="105" t="s">
        <v>356</v>
      </c>
      <c r="D166" s="105" t="s">
        <v>359</v>
      </c>
      <c r="E166" s="109"/>
      <c r="F166" s="103" t="s">
        <v>52</v>
      </c>
      <c r="G166" s="104">
        <v>0</v>
      </c>
      <c r="H166" s="104">
        <v>0</v>
      </c>
      <c r="I166" s="104">
        <v>0</v>
      </c>
    </row>
    <row r="167" spans="1:12" ht="153" hidden="1" x14ac:dyDescent="0.25">
      <c r="A167" s="105" t="s">
        <v>214</v>
      </c>
      <c r="B167" s="105" t="s">
        <v>337</v>
      </c>
      <c r="C167" s="105" t="s">
        <v>360</v>
      </c>
      <c r="D167" s="105" t="s">
        <v>361</v>
      </c>
      <c r="E167" s="109"/>
      <c r="F167" s="103" t="s">
        <v>52</v>
      </c>
      <c r="G167" s="104">
        <v>0</v>
      </c>
      <c r="H167" s="104">
        <v>0</v>
      </c>
      <c r="I167" s="104">
        <v>0</v>
      </c>
    </row>
    <row r="168" spans="1:12" ht="165.75" hidden="1" x14ac:dyDescent="0.25">
      <c r="A168" s="105" t="s">
        <v>214</v>
      </c>
      <c r="B168" s="105" t="s">
        <v>337</v>
      </c>
      <c r="C168" s="105" t="s">
        <v>360</v>
      </c>
      <c r="D168" s="105" t="s">
        <v>362</v>
      </c>
      <c r="E168" s="109"/>
      <c r="F168" s="103" t="s">
        <v>52</v>
      </c>
      <c r="G168" s="104">
        <v>0</v>
      </c>
      <c r="H168" s="104">
        <v>0</v>
      </c>
      <c r="I168" s="104">
        <v>0</v>
      </c>
    </row>
    <row r="169" spans="1:12" ht="179.25" hidden="1" x14ac:dyDescent="0.25">
      <c r="A169" s="105" t="s">
        <v>214</v>
      </c>
      <c r="B169" s="105" t="s">
        <v>337</v>
      </c>
      <c r="C169" s="105" t="s">
        <v>360</v>
      </c>
      <c r="D169" s="109" t="s">
        <v>363</v>
      </c>
      <c r="E169" s="109"/>
      <c r="F169" s="103" t="s">
        <v>52</v>
      </c>
      <c r="G169" s="104">
        <v>0</v>
      </c>
      <c r="H169" s="104">
        <v>0</v>
      </c>
      <c r="I169" s="104">
        <v>0</v>
      </c>
    </row>
    <row r="170" spans="1:12" ht="178.5" x14ac:dyDescent="0.25">
      <c r="A170" s="105" t="s">
        <v>214</v>
      </c>
      <c r="B170" s="105" t="s">
        <v>337</v>
      </c>
      <c r="C170" s="105" t="s">
        <v>386</v>
      </c>
      <c r="D170" s="105" t="s">
        <v>389</v>
      </c>
      <c r="E170" s="103">
        <v>310</v>
      </c>
      <c r="F170" s="103" t="s">
        <v>52</v>
      </c>
      <c r="G170" s="104">
        <v>2194.3000000000002</v>
      </c>
      <c r="H170" s="104">
        <v>0</v>
      </c>
      <c r="I170" s="104">
        <v>0</v>
      </c>
    </row>
    <row r="171" spans="1:12" ht="178.5" x14ac:dyDescent="0.25">
      <c r="A171" s="105" t="s">
        <v>214</v>
      </c>
      <c r="B171" s="105" t="s">
        <v>337</v>
      </c>
      <c r="C171" s="105" t="s">
        <v>387</v>
      </c>
      <c r="D171" s="109" t="s">
        <v>388</v>
      </c>
      <c r="E171" s="103">
        <v>310</v>
      </c>
      <c r="F171" s="103" t="s">
        <v>52</v>
      </c>
      <c r="G171" s="104">
        <v>0</v>
      </c>
      <c r="H171" s="104">
        <v>2067.8000000000002</v>
      </c>
      <c r="I171" s="104">
        <v>0</v>
      </c>
    </row>
    <row r="172" spans="1:12" ht="127.5" hidden="1" x14ac:dyDescent="0.25">
      <c r="A172" s="105" t="s">
        <v>214</v>
      </c>
      <c r="B172" s="105" t="s">
        <v>364</v>
      </c>
      <c r="C172" s="105" t="s">
        <v>365</v>
      </c>
      <c r="D172" s="105" t="s">
        <v>366</v>
      </c>
      <c r="E172" s="109"/>
      <c r="F172" s="103" t="s">
        <v>52</v>
      </c>
      <c r="G172" s="104">
        <v>0</v>
      </c>
      <c r="H172" s="104">
        <v>0</v>
      </c>
      <c r="I172" s="104">
        <v>0</v>
      </c>
    </row>
    <row r="173" spans="1:12" ht="127.5" hidden="1" x14ac:dyDescent="0.25">
      <c r="A173" s="105" t="s">
        <v>214</v>
      </c>
      <c r="B173" s="105" t="s">
        <v>364</v>
      </c>
      <c r="C173" s="105" t="s">
        <v>367</v>
      </c>
      <c r="D173" s="105" t="s">
        <v>368</v>
      </c>
      <c r="E173" s="109"/>
      <c r="F173" s="103" t="s">
        <v>52</v>
      </c>
      <c r="G173" s="104">
        <v>0</v>
      </c>
      <c r="H173" s="104">
        <v>0</v>
      </c>
      <c r="I173" s="104">
        <v>0</v>
      </c>
    </row>
    <row r="174" spans="1:12" ht="127.5" hidden="1" x14ac:dyDescent="0.25">
      <c r="A174" s="105" t="s">
        <v>214</v>
      </c>
      <c r="B174" s="105" t="s">
        <v>364</v>
      </c>
      <c r="C174" s="105" t="s">
        <v>369</v>
      </c>
      <c r="D174" s="105" t="s">
        <v>370</v>
      </c>
      <c r="E174" s="109"/>
      <c r="F174" s="103" t="s">
        <v>52</v>
      </c>
      <c r="G174" s="104">
        <v>0</v>
      </c>
      <c r="H174" s="104">
        <v>0</v>
      </c>
      <c r="I174" s="104">
        <v>0</v>
      </c>
    </row>
    <row r="175" spans="1:12" ht="23.25" customHeight="1" x14ac:dyDescent="0.25">
      <c r="A175" s="560" t="s">
        <v>214</v>
      </c>
      <c r="B175" s="560" t="s">
        <v>364</v>
      </c>
      <c r="C175" s="560" t="s">
        <v>371</v>
      </c>
      <c r="D175" s="560" t="s">
        <v>372</v>
      </c>
      <c r="E175" s="106">
        <v>211</v>
      </c>
      <c r="F175" s="103" t="s">
        <v>52</v>
      </c>
      <c r="G175" s="104">
        <v>6468.7560000000003</v>
      </c>
      <c r="H175" s="104">
        <v>6468.7560000000003</v>
      </c>
      <c r="I175" s="104">
        <v>6468.7560000000003</v>
      </c>
      <c r="J175" s="74"/>
      <c r="K175" s="74"/>
      <c r="L175" s="74"/>
    </row>
    <row r="176" spans="1:12" x14ac:dyDescent="0.25">
      <c r="A176" s="562"/>
      <c r="B176" s="562"/>
      <c r="C176" s="562"/>
      <c r="D176" s="562"/>
      <c r="E176" s="106">
        <v>212</v>
      </c>
      <c r="F176" s="103" t="s">
        <v>52</v>
      </c>
      <c r="G176" s="104">
        <v>20</v>
      </c>
      <c r="H176" s="104">
        <v>20</v>
      </c>
      <c r="I176" s="104">
        <v>15.08</v>
      </c>
    </row>
    <row r="177" spans="1:9" x14ac:dyDescent="0.25">
      <c r="A177" s="562"/>
      <c r="B177" s="562"/>
      <c r="C177" s="562"/>
      <c r="D177" s="562"/>
      <c r="E177" s="106">
        <v>213</v>
      </c>
      <c r="F177" s="103" t="s">
        <v>52</v>
      </c>
      <c r="G177" s="104">
        <v>1953.5640000000001</v>
      </c>
      <c r="H177" s="104">
        <v>1953.5640000000001</v>
      </c>
      <c r="I177" s="104">
        <v>1953.5640000000001</v>
      </c>
    </row>
    <row r="178" spans="1:9" x14ac:dyDescent="0.25">
      <c r="A178" s="562"/>
      <c r="B178" s="562"/>
      <c r="C178" s="562"/>
      <c r="D178" s="562"/>
      <c r="E178" s="106">
        <v>221</v>
      </c>
      <c r="F178" s="103" t="s">
        <v>52</v>
      </c>
      <c r="G178" s="104">
        <v>19</v>
      </c>
      <c r="H178" s="104">
        <v>20</v>
      </c>
      <c r="I178" s="104">
        <v>20.8</v>
      </c>
    </row>
    <row r="179" spans="1:9" x14ac:dyDescent="0.25">
      <c r="A179" s="562"/>
      <c r="B179" s="562"/>
      <c r="C179" s="562"/>
      <c r="D179" s="562"/>
      <c r="E179" s="106">
        <v>222</v>
      </c>
      <c r="F179" s="103" t="s">
        <v>52</v>
      </c>
      <c r="G179" s="104">
        <v>44.6</v>
      </c>
      <c r="H179" s="104">
        <v>46.6</v>
      </c>
      <c r="I179" s="104">
        <v>48.4</v>
      </c>
    </row>
    <row r="180" spans="1:9" x14ac:dyDescent="0.25">
      <c r="A180" s="562"/>
      <c r="B180" s="562"/>
      <c r="C180" s="562"/>
      <c r="D180" s="562"/>
      <c r="E180" s="106">
        <v>223</v>
      </c>
      <c r="F180" s="103" t="s">
        <v>52</v>
      </c>
      <c r="G180" s="104">
        <v>132.30000000000001</v>
      </c>
      <c r="H180" s="104">
        <v>138.30000000000001</v>
      </c>
      <c r="I180" s="104">
        <v>143.80000000000001</v>
      </c>
    </row>
    <row r="181" spans="1:9" x14ac:dyDescent="0.25">
      <c r="A181" s="562"/>
      <c r="B181" s="562"/>
      <c r="C181" s="562"/>
      <c r="D181" s="562"/>
      <c r="E181" s="106">
        <v>225</v>
      </c>
      <c r="F181" s="103" t="s">
        <v>52</v>
      </c>
      <c r="G181" s="104">
        <v>100</v>
      </c>
      <c r="H181" s="104">
        <v>100</v>
      </c>
      <c r="I181" s="104">
        <v>100</v>
      </c>
    </row>
    <row r="182" spans="1:9" x14ac:dyDescent="0.25">
      <c r="A182" s="562"/>
      <c r="B182" s="562"/>
      <c r="C182" s="562"/>
      <c r="D182" s="562"/>
      <c r="E182" s="106">
        <v>226</v>
      </c>
      <c r="F182" s="103" t="s">
        <v>52</v>
      </c>
      <c r="G182" s="104">
        <v>20</v>
      </c>
      <c r="H182" s="104">
        <v>20</v>
      </c>
      <c r="I182" s="104">
        <v>20</v>
      </c>
    </row>
    <row r="183" spans="1:9" x14ac:dyDescent="0.25">
      <c r="A183" s="562"/>
      <c r="B183" s="562"/>
      <c r="C183" s="562"/>
      <c r="D183" s="562"/>
      <c r="E183" s="106">
        <v>310</v>
      </c>
      <c r="F183" s="103" t="s">
        <v>52</v>
      </c>
      <c r="G183" s="104">
        <v>4.58</v>
      </c>
      <c r="H183" s="104">
        <v>4.08</v>
      </c>
      <c r="I183" s="104">
        <v>0</v>
      </c>
    </row>
    <row r="184" spans="1:9" x14ac:dyDescent="0.25">
      <c r="A184" s="561"/>
      <c r="B184" s="561"/>
      <c r="C184" s="561"/>
      <c r="D184" s="561"/>
      <c r="E184" s="106">
        <v>340</v>
      </c>
      <c r="F184" s="103" t="s">
        <v>52</v>
      </c>
      <c r="G184" s="104">
        <v>22.3</v>
      </c>
      <c r="H184" s="104">
        <v>23.3</v>
      </c>
      <c r="I184" s="104">
        <v>24.2</v>
      </c>
    </row>
    <row r="185" spans="1:9" ht="127.5" hidden="1" x14ac:dyDescent="0.25">
      <c r="A185" s="105" t="s">
        <v>214</v>
      </c>
      <c r="B185" s="105" t="s">
        <v>364</v>
      </c>
      <c r="C185" s="105" t="s">
        <v>373</v>
      </c>
      <c r="D185" s="105" t="s">
        <v>374</v>
      </c>
      <c r="E185" s="109"/>
      <c r="F185" s="103" t="s">
        <v>385</v>
      </c>
      <c r="G185" s="104">
        <v>0</v>
      </c>
      <c r="H185" s="104">
        <v>0</v>
      </c>
      <c r="I185" s="104">
        <v>0</v>
      </c>
    </row>
    <row r="186" spans="1:9" ht="127.5" hidden="1" x14ac:dyDescent="0.25">
      <c r="A186" s="105" t="s">
        <v>214</v>
      </c>
      <c r="B186" s="105" t="s">
        <v>364</v>
      </c>
      <c r="C186" s="105" t="s">
        <v>375</v>
      </c>
      <c r="D186" s="105" t="s">
        <v>376</v>
      </c>
      <c r="E186" s="109"/>
      <c r="F186" s="103" t="s">
        <v>52</v>
      </c>
      <c r="G186" s="104">
        <v>0</v>
      </c>
      <c r="H186" s="104">
        <v>0</v>
      </c>
      <c r="I186" s="104">
        <v>0</v>
      </c>
    </row>
    <row r="187" spans="1:9" ht="127.5" hidden="1" x14ac:dyDescent="0.25">
      <c r="A187" s="105" t="s">
        <v>214</v>
      </c>
      <c r="B187" s="105" t="s">
        <v>364</v>
      </c>
      <c r="C187" s="105" t="s">
        <v>375</v>
      </c>
      <c r="D187" s="105" t="s">
        <v>377</v>
      </c>
      <c r="E187" s="109"/>
      <c r="F187" s="103" t="s">
        <v>52</v>
      </c>
      <c r="G187" s="104">
        <v>0</v>
      </c>
      <c r="H187" s="104">
        <v>0</v>
      </c>
      <c r="I187" s="104">
        <v>0</v>
      </c>
    </row>
    <row r="188" spans="1:9" ht="408" hidden="1" x14ac:dyDescent="0.25">
      <c r="A188" s="114" t="s">
        <v>214</v>
      </c>
      <c r="B188" s="114" t="s">
        <v>364</v>
      </c>
      <c r="C188" s="114" t="s">
        <v>378</v>
      </c>
      <c r="D188" s="114" t="s">
        <v>379</v>
      </c>
      <c r="E188" s="119"/>
      <c r="F188" s="120" t="s">
        <v>52</v>
      </c>
      <c r="G188" s="121">
        <v>0</v>
      </c>
      <c r="H188" s="121">
        <v>0</v>
      </c>
      <c r="I188" s="121">
        <v>0</v>
      </c>
    </row>
    <row r="189" spans="1:9" x14ac:dyDescent="0.25">
      <c r="A189" s="122"/>
      <c r="B189" s="122"/>
      <c r="C189" s="122"/>
      <c r="D189" s="123"/>
      <c r="E189" s="123"/>
      <c r="F189" s="123"/>
      <c r="G189" s="124">
        <f>G12+G20+G21+G22+G26+G31+G32+G33+G34+G35+G36+G37+G38+G39+G40+G41+G42+G43+G44+G45+G46+G47+G48+G49+G50+G51+G52+G53+G54+G55+G56+G57+G58+G59+G60+G61+G65+G67+G68+G74+G76+G77+G78+G79+G80+G81+G82+G83+G87+G88+G89+G90+G91+G92+G93+G94+G95+G96+G97+G98+G99+G100+G101+G102+G103+G104+G105+G112+G113+G114+G115+G117+G118+G119+G120+G121+G128+G132+G138+G139+G140+G141+G146+G147+G170+G171+G175+G176+G177+G178+G179+G180+G181+G182+G183+G184</f>
        <v>255266.19999999998</v>
      </c>
      <c r="H189" s="124">
        <f>H12+H20+H21+H22+H26+H31+H32+H33+H34+H35+H36+H37+H38+H39+H40+H41+H42+H43+H44+H45+H46+H47+H48+H49+H50+H51+H52+H53+H54+H55+H56+H57+H58+H59+H60+H61+H65+H67+H68+H74+H76+H77+H78+H79+H80+H81+H82+H83+H87+H88+H89+H90+H91+H92+H93+H94+H95+H96+H97+H98+H99+H100+H101+H102+H103+H104+H105+H112+H113+H114+H115+H117+H118+H119+H120+H121+H128+H132+H138+H139+H140+H141+H146+H147+H170+H171+H175+H176+H177+H178+H179+H180+H181+H182+H183+H184</f>
        <v>201544.49999999997</v>
      </c>
      <c r="I189" s="124">
        <f>I12+I20+I21+I22+I26+I31+I32+I33+I34+I35+I36+I37+I38+I39+I40+I41+I42+I43+I44+I45+I46+I47+I48+I49+I50+I51+I52+I53+I54+I55+I56+I57+I58+I59+I60+I61+I65+I67+I68+I74+I76+I77+I78+I79+I80+I81+I82+I83+I87+I88+I89+I90+I91+I92+I93+I94+I95+I96+I97+I98+I99+I100+I101+I102+I103+I104+I105+I112+I113+I114+I115+I117+I118+I119+I120+I121+I128+I132+I138+I139+I140+I141+I146+I147+I170+I171+I175+I176+I177+I178+I179+I180+I181+I182+I183+I184</f>
        <v>184675.49999999994</v>
      </c>
    </row>
    <row r="190" spans="1:9" s="126" customFormat="1" x14ac:dyDescent="0.25">
      <c r="A190" s="122"/>
      <c r="B190" s="122"/>
      <c r="C190" s="122"/>
      <c r="D190" s="123"/>
      <c r="E190" s="123"/>
      <c r="F190" s="123"/>
      <c r="G190" s="125"/>
      <c r="H190" s="125"/>
      <c r="I190" s="125"/>
    </row>
    <row r="191" spans="1:9" s="126" customFormat="1" x14ac:dyDescent="0.25">
      <c r="A191" s="122"/>
      <c r="B191" s="122"/>
      <c r="C191" s="122"/>
      <c r="D191" s="123"/>
      <c r="E191" s="123"/>
      <c r="F191" s="123"/>
      <c r="G191" s="125"/>
      <c r="H191" s="125"/>
      <c r="I191" s="125"/>
    </row>
    <row r="192" spans="1:9" s="126" customFormat="1" x14ac:dyDescent="0.25">
      <c r="A192" s="122"/>
      <c r="B192" s="122"/>
      <c r="C192" s="122"/>
      <c r="D192" s="123"/>
      <c r="E192" s="123"/>
      <c r="F192" s="123"/>
      <c r="G192" s="125"/>
      <c r="H192" s="125"/>
      <c r="I192" s="125"/>
    </row>
    <row r="193" spans="1:9" s="126" customFormat="1" x14ac:dyDescent="0.25">
      <c r="A193" s="122"/>
      <c r="B193" s="122"/>
      <c r="C193" s="122"/>
      <c r="D193" s="123"/>
      <c r="E193" s="123"/>
      <c r="F193" s="123"/>
      <c r="G193" s="125"/>
      <c r="H193" s="125"/>
      <c r="I193" s="125"/>
    </row>
    <row r="194" spans="1:9" s="126" customFormat="1" x14ac:dyDescent="0.25">
      <c r="A194" s="122"/>
      <c r="B194" s="122"/>
      <c r="C194" s="122"/>
      <c r="D194" s="123"/>
      <c r="E194" s="123"/>
      <c r="F194" s="123"/>
      <c r="G194" s="125"/>
      <c r="H194" s="125"/>
      <c r="I194" s="125"/>
    </row>
    <row r="195" spans="1:9" s="126" customFormat="1" x14ac:dyDescent="0.25">
      <c r="A195" s="75" t="s">
        <v>392</v>
      </c>
      <c r="B195" s="122"/>
      <c r="C195" s="122"/>
      <c r="D195" s="123"/>
      <c r="E195" s="123"/>
      <c r="F195" s="123"/>
      <c r="G195" s="125"/>
      <c r="H195" s="125"/>
      <c r="I195" s="125"/>
    </row>
    <row r="196" spans="1:9" s="126" customFormat="1" x14ac:dyDescent="0.25">
      <c r="A196" s="75" t="s">
        <v>393</v>
      </c>
      <c r="B196" s="122"/>
      <c r="C196" s="122"/>
      <c r="D196" s="123"/>
      <c r="E196" s="123"/>
      <c r="F196" s="123"/>
      <c r="G196" s="125"/>
      <c r="H196" s="125"/>
      <c r="I196" s="125"/>
    </row>
    <row r="197" spans="1:9" s="126" customFormat="1" x14ac:dyDescent="0.25">
      <c r="A197" s="122"/>
      <c r="B197" s="122"/>
      <c r="C197" s="122"/>
      <c r="D197" s="123"/>
      <c r="E197" s="123"/>
      <c r="F197" s="123"/>
      <c r="G197" s="125"/>
      <c r="H197" s="125"/>
      <c r="I197" s="125"/>
    </row>
    <row r="198" spans="1:9" s="126" customFormat="1" x14ac:dyDescent="0.25">
      <c r="A198" s="122"/>
      <c r="B198" s="122"/>
      <c r="C198" s="122"/>
      <c r="D198" s="123"/>
      <c r="E198" s="123"/>
      <c r="F198" s="123"/>
      <c r="G198" s="125"/>
      <c r="H198" s="125"/>
      <c r="I198" s="125"/>
    </row>
    <row r="199" spans="1:9" s="126" customFormat="1" x14ac:dyDescent="0.25">
      <c r="A199" s="122"/>
      <c r="B199" s="122"/>
      <c r="C199" s="122"/>
      <c r="D199" s="123"/>
      <c r="E199" s="123"/>
      <c r="F199" s="123"/>
      <c r="G199" s="125"/>
      <c r="H199" s="125"/>
      <c r="I199" s="125"/>
    </row>
    <row r="200" spans="1:9" s="126" customFormat="1" x14ac:dyDescent="0.25">
      <c r="A200" s="122"/>
      <c r="B200" s="122"/>
      <c r="C200" s="122"/>
      <c r="D200" s="123"/>
      <c r="E200" s="123"/>
      <c r="F200" s="123"/>
      <c r="G200" s="125"/>
      <c r="H200" s="125"/>
      <c r="I200" s="125"/>
    </row>
    <row r="201" spans="1:9" s="126" customFormat="1" x14ac:dyDescent="0.25">
      <c r="A201" s="122"/>
      <c r="B201" s="122"/>
      <c r="C201" s="122"/>
      <c r="D201" s="123"/>
      <c r="E201" s="123"/>
      <c r="F201" s="123"/>
      <c r="G201" s="125"/>
      <c r="H201" s="125"/>
      <c r="I201" s="125"/>
    </row>
    <row r="202" spans="1:9" s="126" customFormat="1" x14ac:dyDescent="0.25">
      <c r="A202" s="122"/>
      <c r="B202" s="122"/>
      <c r="C202" s="122"/>
      <c r="D202" s="123"/>
      <c r="E202" s="123"/>
      <c r="F202" s="123"/>
      <c r="G202" s="125"/>
      <c r="H202" s="125"/>
      <c r="I202" s="125"/>
    </row>
    <row r="203" spans="1:9" s="126" customFormat="1" x14ac:dyDescent="0.25">
      <c r="A203" s="122"/>
      <c r="B203" s="122"/>
      <c r="C203" s="122"/>
      <c r="D203" s="123"/>
      <c r="E203" s="123"/>
      <c r="F203" s="123"/>
      <c r="G203" s="125"/>
      <c r="H203" s="125"/>
      <c r="I203" s="125"/>
    </row>
    <row r="204" spans="1:9" s="126" customFormat="1" x14ac:dyDescent="0.25">
      <c r="A204" s="122"/>
      <c r="B204" s="122"/>
      <c r="C204" s="122"/>
      <c r="D204" s="123"/>
      <c r="E204" s="123"/>
      <c r="F204" s="123"/>
      <c r="G204" s="125"/>
      <c r="H204" s="125"/>
      <c r="I204" s="125"/>
    </row>
    <row r="205" spans="1:9" s="126" customFormat="1" x14ac:dyDescent="0.25">
      <c r="A205" s="122"/>
      <c r="B205" s="122"/>
      <c r="C205" s="122"/>
      <c r="D205" s="123"/>
      <c r="E205" s="123"/>
      <c r="F205" s="123"/>
      <c r="G205" s="125"/>
      <c r="H205" s="125"/>
      <c r="I205" s="125"/>
    </row>
    <row r="206" spans="1:9" s="126" customFormat="1" x14ac:dyDescent="0.25">
      <c r="A206" s="122"/>
      <c r="B206" s="122"/>
      <c r="C206" s="122"/>
      <c r="D206" s="123"/>
      <c r="E206" s="123"/>
      <c r="F206" s="123"/>
      <c r="G206" s="125"/>
      <c r="H206" s="125"/>
      <c r="I206" s="125"/>
    </row>
    <row r="207" spans="1:9" s="126" customFormat="1" x14ac:dyDescent="0.25">
      <c r="A207" s="122"/>
      <c r="B207" s="122"/>
      <c r="C207" s="122"/>
      <c r="D207" s="123"/>
      <c r="E207" s="123"/>
      <c r="F207" s="123"/>
      <c r="G207" s="125"/>
      <c r="H207" s="125"/>
      <c r="I207" s="125"/>
    </row>
    <row r="208" spans="1:9" s="126" customFormat="1" x14ac:dyDescent="0.25">
      <c r="A208" s="122"/>
      <c r="B208" s="122"/>
      <c r="C208" s="122"/>
      <c r="D208" s="123"/>
      <c r="E208" s="123"/>
      <c r="F208" s="123"/>
      <c r="G208" s="125"/>
      <c r="H208" s="125"/>
      <c r="I208" s="125"/>
    </row>
    <row r="209" spans="1:9" s="126" customFormat="1" x14ac:dyDescent="0.25">
      <c r="A209" s="122"/>
      <c r="B209" s="122"/>
      <c r="C209" s="122"/>
      <c r="D209" s="123"/>
      <c r="E209" s="123"/>
      <c r="F209" s="123"/>
      <c r="G209" s="125"/>
      <c r="H209" s="125"/>
      <c r="I209" s="125"/>
    </row>
    <row r="210" spans="1:9" s="126" customFormat="1" x14ac:dyDescent="0.25">
      <c r="A210" s="122"/>
      <c r="B210" s="122"/>
      <c r="C210" s="122"/>
      <c r="D210" s="123"/>
      <c r="E210" s="123"/>
      <c r="F210" s="123"/>
      <c r="G210" s="125"/>
      <c r="H210" s="125"/>
      <c r="I210" s="125"/>
    </row>
    <row r="211" spans="1:9" s="126" customFormat="1" x14ac:dyDescent="0.25">
      <c r="A211" s="122"/>
      <c r="B211" s="122"/>
      <c r="C211" s="122"/>
      <c r="D211" s="123"/>
      <c r="E211" s="123"/>
      <c r="F211" s="123"/>
      <c r="G211" s="125"/>
      <c r="H211" s="125"/>
      <c r="I211" s="125"/>
    </row>
    <row r="212" spans="1:9" s="126" customFormat="1" x14ac:dyDescent="0.25">
      <c r="A212" s="122"/>
      <c r="B212" s="122"/>
      <c r="C212" s="122"/>
      <c r="D212" s="123"/>
      <c r="E212" s="123"/>
      <c r="F212" s="123"/>
      <c r="G212" s="125"/>
      <c r="H212" s="125"/>
      <c r="I212" s="125"/>
    </row>
    <row r="213" spans="1:9" s="126" customFormat="1" x14ac:dyDescent="0.25">
      <c r="A213" s="122"/>
      <c r="B213" s="122"/>
      <c r="C213" s="122"/>
      <c r="D213" s="123"/>
      <c r="E213" s="123"/>
      <c r="F213" s="123"/>
      <c r="G213" s="125"/>
      <c r="H213" s="125"/>
      <c r="I213" s="125"/>
    </row>
    <row r="214" spans="1:9" s="126" customFormat="1" x14ac:dyDescent="0.25">
      <c r="A214" s="122"/>
      <c r="B214" s="122"/>
      <c r="C214" s="122"/>
      <c r="D214" s="123"/>
      <c r="E214" s="123"/>
      <c r="F214" s="123"/>
      <c r="G214" s="125"/>
      <c r="H214" s="125"/>
      <c r="I214" s="125"/>
    </row>
    <row r="215" spans="1:9" s="126" customFormat="1" x14ac:dyDescent="0.25">
      <c r="A215" s="122"/>
      <c r="B215" s="122"/>
      <c r="C215" s="122"/>
      <c r="D215" s="123"/>
      <c r="E215" s="123"/>
      <c r="F215" s="123"/>
      <c r="G215" s="125"/>
      <c r="H215" s="125"/>
      <c r="I215" s="125"/>
    </row>
    <row r="216" spans="1:9" s="126" customFormat="1" x14ac:dyDescent="0.25">
      <c r="A216" s="122"/>
      <c r="B216" s="122"/>
      <c r="C216" s="122"/>
      <c r="D216" s="123"/>
      <c r="E216" s="123"/>
      <c r="F216" s="123"/>
      <c r="G216" s="125"/>
      <c r="H216" s="125"/>
      <c r="I216" s="125"/>
    </row>
    <row r="217" spans="1:9" s="126" customFormat="1" x14ac:dyDescent="0.25">
      <c r="A217" s="122"/>
      <c r="B217" s="122"/>
      <c r="C217" s="122"/>
      <c r="D217" s="123"/>
      <c r="E217" s="123"/>
      <c r="F217" s="123"/>
      <c r="G217" s="125"/>
      <c r="H217" s="125"/>
      <c r="I217" s="125"/>
    </row>
    <row r="218" spans="1:9" s="126" customFormat="1" x14ac:dyDescent="0.25">
      <c r="A218" s="122"/>
      <c r="B218" s="122"/>
      <c r="C218" s="122"/>
      <c r="D218" s="123"/>
      <c r="E218" s="123"/>
      <c r="F218" s="123"/>
      <c r="G218" s="125"/>
      <c r="H218" s="125"/>
      <c r="I218" s="125"/>
    </row>
    <row r="219" spans="1:9" s="126" customFormat="1" x14ac:dyDescent="0.25">
      <c r="A219" s="122"/>
      <c r="B219" s="122"/>
      <c r="C219" s="122"/>
      <c r="D219" s="123"/>
      <c r="E219" s="123"/>
      <c r="F219" s="123"/>
      <c r="G219" s="125"/>
      <c r="H219" s="125"/>
      <c r="I219" s="125"/>
    </row>
    <row r="220" spans="1:9" s="126" customFormat="1" x14ac:dyDescent="0.25">
      <c r="A220" s="122"/>
      <c r="B220" s="122"/>
      <c r="C220" s="122"/>
      <c r="D220" s="123"/>
      <c r="E220" s="123"/>
      <c r="F220" s="123"/>
      <c r="G220" s="125"/>
      <c r="H220" s="125"/>
      <c r="I220" s="125"/>
    </row>
    <row r="221" spans="1:9" s="126" customFormat="1" x14ac:dyDescent="0.25">
      <c r="A221" s="122"/>
      <c r="B221" s="122"/>
      <c r="C221" s="122"/>
      <c r="D221" s="123"/>
      <c r="E221" s="123"/>
      <c r="F221" s="123"/>
      <c r="G221" s="125"/>
      <c r="H221" s="125"/>
      <c r="I221" s="125"/>
    </row>
    <row r="222" spans="1:9" s="126" customFormat="1" x14ac:dyDescent="0.25">
      <c r="A222" s="122"/>
      <c r="B222" s="122"/>
      <c r="C222" s="122"/>
      <c r="D222" s="123"/>
      <c r="E222" s="123"/>
      <c r="F222" s="123"/>
      <c r="G222" s="125"/>
      <c r="H222" s="125"/>
      <c r="I222" s="125"/>
    </row>
    <row r="223" spans="1:9" s="126" customFormat="1" x14ac:dyDescent="0.25">
      <c r="A223" s="122"/>
      <c r="B223" s="122"/>
      <c r="C223" s="122"/>
      <c r="D223" s="123"/>
      <c r="E223" s="123"/>
      <c r="F223" s="123"/>
      <c r="G223" s="125"/>
      <c r="H223" s="125"/>
      <c r="I223" s="125"/>
    </row>
    <row r="224" spans="1:9" s="126" customFormat="1" x14ac:dyDescent="0.25">
      <c r="A224" s="122"/>
      <c r="B224" s="122"/>
      <c r="C224" s="122"/>
      <c r="D224" s="123"/>
      <c r="E224" s="123"/>
      <c r="F224" s="123"/>
      <c r="G224" s="125"/>
      <c r="H224" s="125"/>
      <c r="I224" s="125"/>
    </row>
    <row r="225" spans="1:9" s="126" customFormat="1" x14ac:dyDescent="0.25">
      <c r="A225" s="122"/>
      <c r="B225" s="122"/>
      <c r="C225" s="122"/>
      <c r="D225" s="123"/>
      <c r="E225" s="123"/>
      <c r="F225" s="123"/>
      <c r="G225" s="125"/>
      <c r="H225" s="125"/>
      <c r="I225" s="125"/>
    </row>
    <row r="226" spans="1:9" s="126" customFormat="1" x14ac:dyDescent="0.25">
      <c r="A226" s="122"/>
      <c r="B226" s="122"/>
      <c r="C226" s="122"/>
      <c r="D226" s="123"/>
      <c r="E226" s="123"/>
      <c r="F226" s="123"/>
      <c r="G226" s="125"/>
      <c r="H226" s="125"/>
      <c r="I226" s="125"/>
    </row>
    <row r="227" spans="1:9" s="126" customFormat="1" x14ac:dyDescent="0.25">
      <c r="A227" s="122"/>
      <c r="B227" s="122"/>
      <c r="C227" s="122"/>
      <c r="D227" s="123"/>
      <c r="E227" s="123"/>
      <c r="F227" s="123"/>
      <c r="G227" s="125"/>
      <c r="H227" s="125"/>
      <c r="I227" s="125"/>
    </row>
    <row r="228" spans="1:9" s="126" customFormat="1" x14ac:dyDescent="0.25">
      <c r="A228" s="122"/>
      <c r="B228" s="122"/>
      <c r="C228" s="122"/>
      <c r="D228" s="123"/>
      <c r="E228" s="123"/>
      <c r="F228" s="123"/>
      <c r="G228" s="125"/>
      <c r="H228" s="125"/>
      <c r="I228" s="125"/>
    </row>
    <row r="229" spans="1:9" s="126" customFormat="1" x14ac:dyDescent="0.25">
      <c r="A229" s="122"/>
      <c r="B229" s="122"/>
      <c r="C229" s="122"/>
      <c r="D229" s="123"/>
      <c r="E229" s="123"/>
      <c r="F229" s="123"/>
      <c r="G229" s="125"/>
      <c r="H229" s="125"/>
      <c r="I229" s="125"/>
    </row>
    <row r="230" spans="1:9" s="126" customFormat="1" x14ac:dyDescent="0.25">
      <c r="A230" s="122"/>
      <c r="B230" s="122"/>
      <c r="C230" s="122"/>
      <c r="D230" s="123"/>
      <c r="E230" s="123"/>
      <c r="F230" s="123"/>
      <c r="G230" s="125"/>
      <c r="H230" s="125"/>
      <c r="I230" s="125"/>
    </row>
    <row r="231" spans="1:9" s="126" customFormat="1" x14ac:dyDescent="0.25">
      <c r="A231" s="122"/>
      <c r="B231" s="122"/>
      <c r="C231" s="122"/>
      <c r="D231" s="123"/>
      <c r="E231" s="123"/>
      <c r="F231" s="123"/>
      <c r="G231" s="125"/>
      <c r="H231" s="125"/>
      <c r="I231" s="125"/>
    </row>
    <row r="232" spans="1:9" s="126" customFormat="1" x14ac:dyDescent="0.25">
      <c r="A232" s="122"/>
      <c r="B232" s="122"/>
      <c r="C232" s="122"/>
      <c r="D232" s="123"/>
      <c r="E232" s="123"/>
      <c r="F232" s="123"/>
      <c r="G232" s="125"/>
      <c r="H232" s="125"/>
      <c r="I232" s="125"/>
    </row>
    <row r="233" spans="1:9" s="126" customFormat="1" x14ac:dyDescent="0.25">
      <c r="A233" s="122"/>
      <c r="B233" s="122"/>
      <c r="C233" s="122"/>
      <c r="D233" s="123"/>
      <c r="E233" s="123"/>
      <c r="F233" s="123"/>
      <c r="G233" s="125"/>
      <c r="H233" s="125"/>
      <c r="I233" s="125"/>
    </row>
    <row r="234" spans="1:9" s="126" customFormat="1" x14ac:dyDescent="0.25">
      <c r="A234" s="122"/>
      <c r="B234" s="122"/>
      <c r="C234" s="122"/>
      <c r="D234" s="123"/>
      <c r="E234" s="123"/>
      <c r="F234" s="123"/>
      <c r="G234" s="125"/>
      <c r="H234" s="125"/>
      <c r="I234" s="125"/>
    </row>
    <row r="235" spans="1:9" s="126" customFormat="1" x14ac:dyDescent="0.25">
      <c r="A235" s="122"/>
      <c r="B235" s="122"/>
      <c r="C235" s="122"/>
      <c r="D235" s="123"/>
      <c r="E235" s="123"/>
      <c r="F235" s="123"/>
      <c r="G235" s="125"/>
      <c r="H235" s="125"/>
      <c r="I235" s="125"/>
    </row>
    <row r="236" spans="1:9" s="126" customFormat="1" x14ac:dyDescent="0.25">
      <c r="A236" s="122"/>
      <c r="B236" s="122"/>
      <c r="C236" s="122"/>
      <c r="D236" s="123"/>
      <c r="E236" s="123"/>
      <c r="F236" s="123"/>
      <c r="G236" s="125"/>
      <c r="H236" s="125"/>
      <c r="I236" s="125"/>
    </row>
    <row r="237" spans="1:9" s="126" customFormat="1" x14ac:dyDescent="0.25">
      <c r="A237" s="122"/>
      <c r="B237" s="122"/>
      <c r="C237" s="122"/>
      <c r="D237" s="123"/>
      <c r="E237" s="123"/>
      <c r="F237" s="123"/>
      <c r="G237" s="125"/>
      <c r="H237" s="125"/>
      <c r="I237" s="125"/>
    </row>
    <row r="238" spans="1:9" s="126" customFormat="1" x14ac:dyDescent="0.25">
      <c r="A238" s="122"/>
      <c r="B238" s="122"/>
      <c r="C238" s="122"/>
      <c r="D238" s="123"/>
      <c r="E238" s="123"/>
      <c r="F238" s="123"/>
      <c r="G238" s="125"/>
      <c r="H238" s="125"/>
      <c r="I238" s="125"/>
    </row>
    <row r="239" spans="1:9" s="126" customFormat="1" x14ac:dyDescent="0.25">
      <c r="A239" s="122"/>
      <c r="B239" s="122"/>
      <c r="C239" s="122"/>
      <c r="D239" s="123"/>
      <c r="E239" s="123"/>
      <c r="F239" s="123"/>
      <c r="G239" s="125"/>
      <c r="H239" s="125"/>
      <c r="I239" s="125"/>
    </row>
    <row r="240" spans="1:9" s="126" customFormat="1" x14ac:dyDescent="0.25">
      <c r="A240" s="122"/>
      <c r="B240" s="122"/>
      <c r="C240" s="122"/>
      <c r="D240" s="123"/>
      <c r="E240" s="123"/>
      <c r="F240" s="123"/>
      <c r="G240" s="125"/>
      <c r="H240" s="125"/>
      <c r="I240" s="125"/>
    </row>
    <row r="241" spans="1:9" s="126" customFormat="1" x14ac:dyDescent="0.25">
      <c r="A241" s="122"/>
      <c r="B241" s="122"/>
      <c r="C241" s="122"/>
      <c r="D241" s="123"/>
      <c r="E241" s="123"/>
      <c r="F241" s="123"/>
      <c r="G241" s="125"/>
      <c r="H241" s="125"/>
      <c r="I241" s="125"/>
    </row>
    <row r="242" spans="1:9" s="126" customFormat="1" x14ac:dyDescent="0.25">
      <c r="A242" s="122"/>
      <c r="B242" s="122"/>
      <c r="C242" s="122"/>
      <c r="D242" s="123"/>
      <c r="E242" s="123"/>
      <c r="F242" s="123"/>
      <c r="G242" s="125"/>
      <c r="H242" s="125"/>
      <c r="I242" s="125"/>
    </row>
    <row r="243" spans="1:9" s="126" customFormat="1" x14ac:dyDescent="0.25">
      <c r="A243" s="122"/>
      <c r="B243" s="122"/>
      <c r="C243" s="122"/>
      <c r="D243" s="123"/>
      <c r="E243" s="123"/>
      <c r="F243" s="123"/>
      <c r="G243" s="125"/>
      <c r="H243" s="125"/>
      <c r="I243" s="125"/>
    </row>
    <row r="244" spans="1:9" s="126" customFormat="1" x14ac:dyDescent="0.25">
      <c r="A244" s="122"/>
      <c r="B244" s="122"/>
      <c r="C244" s="122"/>
      <c r="D244" s="123"/>
      <c r="E244" s="123"/>
      <c r="F244" s="123"/>
      <c r="G244" s="125"/>
      <c r="H244" s="125"/>
      <c r="I244" s="125"/>
    </row>
    <row r="245" spans="1:9" s="126" customFormat="1" x14ac:dyDescent="0.25">
      <c r="A245" s="122"/>
      <c r="B245" s="122"/>
      <c r="C245" s="122"/>
      <c r="D245" s="123"/>
      <c r="E245" s="123"/>
      <c r="F245" s="123"/>
      <c r="G245" s="125"/>
      <c r="H245" s="125"/>
      <c r="I245" s="125"/>
    </row>
    <row r="246" spans="1:9" s="126" customFormat="1" x14ac:dyDescent="0.25">
      <c r="A246" s="122"/>
      <c r="B246" s="122"/>
      <c r="C246" s="122"/>
      <c r="D246" s="123"/>
      <c r="E246" s="123"/>
      <c r="F246" s="123"/>
      <c r="G246" s="125"/>
      <c r="H246" s="125"/>
      <c r="I246" s="125"/>
    </row>
    <row r="247" spans="1:9" s="126" customFormat="1" x14ac:dyDescent="0.25">
      <c r="A247" s="122"/>
      <c r="B247" s="122"/>
      <c r="C247" s="122"/>
      <c r="D247" s="123"/>
      <c r="E247" s="123"/>
      <c r="F247" s="123"/>
      <c r="G247" s="125"/>
      <c r="H247" s="125"/>
      <c r="I247" s="125"/>
    </row>
    <row r="248" spans="1:9" s="126" customFormat="1" x14ac:dyDescent="0.25">
      <c r="A248" s="122"/>
      <c r="B248" s="122"/>
      <c r="C248" s="122"/>
      <c r="D248" s="123"/>
      <c r="E248" s="123"/>
      <c r="F248" s="123"/>
      <c r="G248" s="125"/>
      <c r="H248" s="125"/>
      <c r="I248" s="125"/>
    </row>
    <row r="249" spans="1:9" s="126" customFormat="1" x14ac:dyDescent="0.25">
      <c r="A249" s="122"/>
      <c r="B249" s="122"/>
      <c r="C249" s="122"/>
      <c r="D249" s="123"/>
      <c r="E249" s="123"/>
      <c r="F249" s="123"/>
      <c r="G249" s="125"/>
      <c r="H249" s="125"/>
      <c r="I249" s="125"/>
    </row>
    <row r="250" spans="1:9" s="126" customFormat="1" x14ac:dyDescent="0.25">
      <c r="A250" s="122"/>
      <c r="B250" s="122"/>
      <c r="C250" s="122"/>
      <c r="D250" s="123"/>
      <c r="E250" s="123"/>
      <c r="F250" s="123"/>
      <c r="G250" s="125"/>
      <c r="H250" s="125"/>
      <c r="I250" s="125"/>
    </row>
    <row r="251" spans="1:9" s="126" customFormat="1" x14ac:dyDescent="0.25">
      <c r="A251" s="122"/>
      <c r="B251" s="122"/>
      <c r="C251" s="122"/>
      <c r="D251" s="123"/>
      <c r="E251" s="123"/>
      <c r="F251" s="123"/>
      <c r="G251" s="125"/>
      <c r="H251" s="125"/>
      <c r="I251" s="125"/>
    </row>
    <row r="252" spans="1:9" s="126" customFormat="1" x14ac:dyDescent="0.25">
      <c r="A252" s="122"/>
      <c r="B252" s="122"/>
      <c r="C252" s="122"/>
      <c r="D252" s="123"/>
      <c r="E252" s="123"/>
      <c r="F252" s="123"/>
      <c r="G252" s="125"/>
      <c r="H252" s="125"/>
      <c r="I252" s="125"/>
    </row>
    <row r="253" spans="1:9" s="126" customFormat="1" x14ac:dyDescent="0.25">
      <c r="A253" s="122"/>
      <c r="B253" s="122"/>
      <c r="C253" s="122"/>
      <c r="D253" s="123"/>
      <c r="E253" s="123"/>
      <c r="F253" s="123"/>
      <c r="G253" s="125"/>
      <c r="H253" s="125"/>
      <c r="I253" s="125"/>
    </row>
    <row r="254" spans="1:9" s="126" customFormat="1" x14ac:dyDescent="0.25">
      <c r="A254" s="122"/>
      <c r="B254" s="122"/>
      <c r="C254" s="122"/>
      <c r="D254" s="123"/>
      <c r="E254" s="123"/>
      <c r="F254" s="123"/>
      <c r="G254" s="125"/>
      <c r="H254" s="125"/>
      <c r="I254" s="125"/>
    </row>
    <row r="255" spans="1:9" s="126" customFormat="1" x14ac:dyDescent="0.25">
      <c r="A255" s="122"/>
      <c r="B255" s="122"/>
      <c r="C255" s="122"/>
      <c r="D255" s="123"/>
      <c r="E255" s="123"/>
      <c r="F255" s="123"/>
      <c r="G255" s="125"/>
      <c r="H255" s="125"/>
      <c r="I255" s="125"/>
    </row>
    <row r="256" spans="1:9" s="126" customFormat="1" x14ac:dyDescent="0.25">
      <c r="A256" s="122"/>
      <c r="B256" s="122"/>
      <c r="C256" s="122"/>
      <c r="D256" s="123"/>
      <c r="E256" s="123"/>
      <c r="F256" s="123"/>
      <c r="G256" s="125"/>
      <c r="H256" s="125"/>
      <c r="I256" s="125"/>
    </row>
    <row r="257" spans="1:9" s="126" customFormat="1" x14ac:dyDescent="0.25">
      <c r="A257" s="122"/>
      <c r="B257" s="122"/>
      <c r="C257" s="122"/>
      <c r="D257" s="123"/>
      <c r="E257" s="123"/>
      <c r="F257" s="123"/>
      <c r="G257" s="125"/>
      <c r="H257" s="125"/>
      <c r="I257" s="125"/>
    </row>
    <row r="258" spans="1:9" s="126" customFormat="1" x14ac:dyDescent="0.25">
      <c r="A258" s="122"/>
      <c r="B258" s="122"/>
      <c r="C258" s="122"/>
      <c r="D258" s="123"/>
      <c r="E258" s="123"/>
      <c r="F258" s="123"/>
      <c r="G258" s="125"/>
      <c r="H258" s="125"/>
      <c r="I258" s="125"/>
    </row>
    <row r="259" spans="1:9" s="126" customFormat="1" x14ac:dyDescent="0.25">
      <c r="A259" s="122"/>
      <c r="B259" s="122"/>
      <c r="C259" s="122"/>
      <c r="D259" s="123"/>
      <c r="E259" s="123"/>
      <c r="F259" s="123"/>
      <c r="G259" s="125"/>
      <c r="H259" s="125"/>
      <c r="I259" s="125"/>
    </row>
    <row r="260" spans="1:9" s="126" customFormat="1" x14ac:dyDescent="0.25">
      <c r="A260" s="122"/>
      <c r="B260" s="122"/>
      <c r="C260" s="122"/>
      <c r="D260" s="123"/>
      <c r="E260" s="123"/>
      <c r="F260" s="123"/>
      <c r="G260" s="125"/>
      <c r="H260" s="125"/>
      <c r="I260" s="125"/>
    </row>
    <row r="261" spans="1:9" s="126" customFormat="1" x14ac:dyDescent="0.25">
      <c r="A261" s="122"/>
      <c r="B261" s="122"/>
      <c r="C261" s="122"/>
      <c r="D261" s="123"/>
      <c r="E261" s="123"/>
      <c r="F261" s="123"/>
      <c r="G261" s="125"/>
      <c r="H261" s="125"/>
      <c r="I261" s="125"/>
    </row>
    <row r="262" spans="1:9" s="126" customFormat="1" x14ac:dyDescent="0.25">
      <c r="A262" s="122"/>
      <c r="B262" s="122"/>
      <c r="C262" s="122"/>
      <c r="D262" s="123"/>
      <c r="E262" s="123"/>
      <c r="F262" s="123"/>
      <c r="G262" s="125"/>
      <c r="H262" s="125"/>
      <c r="I262" s="125"/>
    </row>
    <row r="263" spans="1:9" s="126" customFormat="1" x14ac:dyDescent="0.25">
      <c r="A263" s="122"/>
      <c r="B263" s="122"/>
      <c r="C263" s="122"/>
      <c r="D263" s="123"/>
      <c r="E263" s="123"/>
      <c r="F263" s="123"/>
      <c r="G263" s="125"/>
      <c r="H263" s="125"/>
      <c r="I263" s="125"/>
    </row>
    <row r="264" spans="1:9" s="126" customFormat="1" x14ac:dyDescent="0.25">
      <c r="A264" s="122"/>
      <c r="B264" s="122"/>
      <c r="C264" s="122"/>
      <c r="D264" s="123"/>
      <c r="E264" s="123"/>
      <c r="F264" s="123"/>
      <c r="G264" s="125"/>
      <c r="H264" s="125"/>
      <c r="I264" s="125"/>
    </row>
    <row r="265" spans="1:9" s="126" customFormat="1" x14ac:dyDescent="0.25">
      <c r="A265" s="122"/>
      <c r="B265" s="122"/>
      <c r="C265" s="122"/>
      <c r="D265" s="123"/>
      <c r="E265" s="123"/>
      <c r="F265" s="123"/>
      <c r="G265" s="125"/>
      <c r="H265" s="125"/>
      <c r="I265" s="125"/>
    </row>
    <row r="266" spans="1:9" s="126" customFormat="1" x14ac:dyDescent="0.25">
      <c r="A266" s="122"/>
      <c r="B266" s="122"/>
      <c r="C266" s="122"/>
      <c r="D266" s="123"/>
      <c r="E266" s="123"/>
      <c r="F266" s="123"/>
      <c r="G266" s="125"/>
      <c r="H266" s="125"/>
      <c r="I266" s="125"/>
    </row>
    <row r="267" spans="1:9" s="126" customFormat="1" x14ac:dyDescent="0.25">
      <c r="A267" s="122"/>
      <c r="B267" s="122"/>
      <c r="C267" s="122"/>
      <c r="D267" s="123"/>
      <c r="E267" s="123"/>
      <c r="F267" s="123"/>
      <c r="G267" s="125"/>
      <c r="H267" s="125"/>
      <c r="I267" s="125"/>
    </row>
    <row r="268" spans="1:9" s="126" customFormat="1" x14ac:dyDescent="0.25">
      <c r="A268" s="122"/>
      <c r="B268" s="122"/>
      <c r="C268" s="122"/>
      <c r="D268" s="123"/>
      <c r="E268" s="123"/>
      <c r="F268" s="123"/>
      <c r="G268" s="125"/>
      <c r="H268" s="125"/>
      <c r="I268" s="125"/>
    </row>
  </sheetData>
  <mergeCells count="45">
    <mergeCell ref="D132:D141"/>
    <mergeCell ref="C132:C141"/>
    <mergeCell ref="B132:B141"/>
    <mergeCell ref="A132:A141"/>
    <mergeCell ref="A175:A184"/>
    <mergeCell ref="B175:B184"/>
    <mergeCell ref="C175:C184"/>
    <mergeCell ref="D175:D184"/>
    <mergeCell ref="A117:A121"/>
    <mergeCell ref="B117:B121"/>
    <mergeCell ref="C117:C121"/>
    <mergeCell ref="D117:D121"/>
    <mergeCell ref="D113:D115"/>
    <mergeCell ref="C113:C115"/>
    <mergeCell ref="B113:B115"/>
    <mergeCell ref="A113:A115"/>
    <mergeCell ref="A107:A109"/>
    <mergeCell ref="D55:D60"/>
    <mergeCell ref="A76:A80"/>
    <mergeCell ref="B76:B80"/>
    <mergeCell ref="C76:C80"/>
    <mergeCell ref="D76:D80"/>
    <mergeCell ref="A87:A105"/>
    <mergeCell ref="B87:B105"/>
    <mergeCell ref="C87:C105"/>
    <mergeCell ref="D87:D105"/>
    <mergeCell ref="B55:B60"/>
    <mergeCell ref="C55:C60"/>
    <mergeCell ref="D107:D109"/>
    <mergeCell ref="C107:C109"/>
    <mergeCell ref="B107:B109"/>
    <mergeCell ref="G2:I2"/>
    <mergeCell ref="A2:F2"/>
    <mergeCell ref="D46:D47"/>
    <mergeCell ref="C46:C47"/>
    <mergeCell ref="B46:B47"/>
    <mergeCell ref="A46:A47"/>
    <mergeCell ref="A40:A45"/>
    <mergeCell ref="B40:B45"/>
    <mergeCell ref="C40:C45"/>
    <mergeCell ref="D40:D45"/>
    <mergeCell ref="A33:A38"/>
    <mergeCell ref="B33:B38"/>
    <mergeCell ref="C33:C38"/>
    <mergeCell ref="D33:D38"/>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L20"/>
  <sheetViews>
    <sheetView topLeftCell="A12" zoomScaleNormal="100" workbookViewId="0">
      <selection activeCell="K15" sqref="K15"/>
    </sheetView>
  </sheetViews>
  <sheetFormatPr defaultColWidth="8.85546875" defaultRowHeight="15.75" x14ac:dyDescent="0.25"/>
  <cols>
    <col min="1" max="1" width="5.5703125" style="78" customWidth="1"/>
    <col min="2" max="2" width="44.85546875" style="78" customWidth="1"/>
    <col min="3" max="3" width="10.5703125" style="78" customWidth="1"/>
    <col min="4" max="4" width="11" style="78" customWidth="1"/>
    <col min="5" max="5" width="10.140625" style="78" bestFit="1" customWidth="1"/>
    <col min="6" max="6" width="10" style="81" bestFit="1" customWidth="1"/>
    <col min="7" max="7" width="9.140625" style="81" bestFit="1" customWidth="1"/>
    <col min="8" max="9" width="9.140625" style="78" bestFit="1" customWidth="1"/>
    <col min="10" max="11" width="9.140625" style="78" customWidth="1"/>
    <col min="12" max="19" width="8.85546875" style="72" customWidth="1"/>
    <col min="20" max="16384" width="8.85546875" style="72"/>
  </cols>
  <sheetData>
    <row r="1" spans="1:12" ht="80.25" customHeight="1" x14ac:dyDescent="0.25">
      <c r="F1" s="397" t="s">
        <v>491</v>
      </c>
      <c r="G1" s="397"/>
      <c r="H1" s="397"/>
      <c r="I1" s="397"/>
      <c r="J1" s="211"/>
      <c r="K1" s="209"/>
      <c r="L1" s="209"/>
    </row>
    <row r="2" spans="1:12" x14ac:dyDescent="0.25">
      <c r="H2" s="209"/>
      <c r="I2" s="209"/>
      <c r="J2" s="209"/>
      <c r="K2" s="209"/>
      <c r="L2" s="209"/>
    </row>
    <row r="3" spans="1:12" ht="72" customHeight="1" x14ac:dyDescent="0.25">
      <c r="A3" s="398" t="s">
        <v>490</v>
      </c>
      <c r="B3" s="398"/>
      <c r="C3" s="398"/>
      <c r="D3" s="398"/>
      <c r="E3" s="398"/>
      <c r="F3" s="398"/>
      <c r="G3" s="398"/>
      <c r="H3" s="398"/>
      <c r="I3" s="398"/>
      <c r="J3" s="210"/>
      <c r="K3" s="210"/>
    </row>
    <row r="4" spans="1:12" hidden="1" x14ac:dyDescent="0.25"/>
    <row r="5" spans="1:12" hidden="1" x14ac:dyDescent="0.25">
      <c r="J5" s="399"/>
      <c r="K5" s="399"/>
    </row>
    <row r="6" spans="1:12" x14ac:dyDescent="0.25">
      <c r="E6" s="399"/>
      <c r="F6" s="399"/>
      <c r="G6" s="399"/>
      <c r="H6" s="399"/>
      <c r="I6" s="399"/>
      <c r="J6" s="399"/>
      <c r="K6" s="399"/>
      <c r="L6" s="399"/>
    </row>
    <row r="7" spans="1:12" x14ac:dyDescent="0.25">
      <c r="A7" s="400" t="s">
        <v>0</v>
      </c>
      <c r="B7" s="400" t="s">
        <v>9</v>
      </c>
      <c r="C7" s="400" t="s">
        <v>16</v>
      </c>
      <c r="D7" s="401" t="s">
        <v>14</v>
      </c>
      <c r="E7" s="401"/>
      <c r="F7" s="401"/>
      <c r="G7" s="401"/>
      <c r="H7" s="401"/>
      <c r="I7" s="401"/>
      <c r="J7" s="171"/>
      <c r="K7" s="171"/>
    </row>
    <row r="8" spans="1:12" s="71" customFormat="1" ht="21.75" customHeight="1" x14ac:dyDescent="0.25">
      <c r="A8" s="400"/>
      <c r="B8" s="400"/>
      <c r="C8" s="400"/>
      <c r="D8" s="236" t="s">
        <v>13</v>
      </c>
      <c r="E8" s="231" t="s">
        <v>12</v>
      </c>
      <c r="F8" s="232" t="s">
        <v>11</v>
      </c>
      <c r="G8" s="232" t="s">
        <v>10</v>
      </c>
      <c r="H8" s="231" t="s">
        <v>407</v>
      </c>
      <c r="I8" s="231" t="s">
        <v>408</v>
      </c>
      <c r="J8" s="172"/>
      <c r="K8" s="172"/>
    </row>
    <row r="9" spans="1:12" s="71" customFormat="1" ht="28.15" customHeight="1" x14ac:dyDescent="0.25">
      <c r="A9" s="396" t="s">
        <v>461</v>
      </c>
      <c r="B9" s="396"/>
      <c r="C9" s="396"/>
      <c r="D9" s="396"/>
      <c r="E9" s="396"/>
      <c r="F9" s="396"/>
      <c r="G9" s="396"/>
      <c r="H9" s="396"/>
      <c r="I9" s="396"/>
      <c r="J9" s="174"/>
      <c r="K9" s="174"/>
      <c r="L9" s="77"/>
    </row>
    <row r="10" spans="1:12" s="71" customFormat="1" ht="42" customHeight="1" x14ac:dyDescent="0.2">
      <c r="A10" s="222" t="s">
        <v>456</v>
      </c>
      <c r="B10" s="218" t="s">
        <v>466</v>
      </c>
      <c r="C10" s="241" t="s">
        <v>15</v>
      </c>
      <c r="D10" s="220">
        <f>(D11/D12)*100</f>
        <v>30.000000279263787</v>
      </c>
      <c r="E10" s="242">
        <v>40</v>
      </c>
      <c r="F10" s="242">
        <v>55</v>
      </c>
      <c r="G10" s="242">
        <v>65</v>
      </c>
      <c r="H10" s="220">
        <v>80</v>
      </c>
      <c r="I10" s="221">
        <v>100</v>
      </c>
      <c r="J10" s="173"/>
      <c r="K10" s="173"/>
    </row>
    <row r="11" spans="1:12" s="71" customFormat="1" ht="42" customHeight="1" x14ac:dyDescent="0.2">
      <c r="A11" s="222"/>
      <c r="B11" s="237" t="s">
        <v>431</v>
      </c>
      <c r="C11" s="97" t="s">
        <v>205</v>
      </c>
      <c r="D11" s="238">
        <v>214850.63</v>
      </c>
      <c r="E11" s="238">
        <v>0</v>
      </c>
      <c r="F11" s="239">
        <v>0</v>
      </c>
      <c r="G11" s="239">
        <v>0</v>
      </c>
      <c r="H11" s="238">
        <v>0</v>
      </c>
      <c r="I11" s="240">
        <v>0</v>
      </c>
      <c r="J11" s="173"/>
      <c r="K11" s="173"/>
    </row>
    <row r="12" spans="1:12" s="71" customFormat="1" ht="42" customHeight="1" x14ac:dyDescent="0.2">
      <c r="A12" s="222"/>
      <c r="B12" s="237" t="s">
        <v>432</v>
      </c>
      <c r="C12" s="97" t="s">
        <v>205</v>
      </c>
      <c r="D12" s="238">
        <v>716168.76</v>
      </c>
      <c r="E12" s="238">
        <v>0</v>
      </c>
      <c r="F12" s="239">
        <v>0</v>
      </c>
      <c r="G12" s="239">
        <v>0</v>
      </c>
      <c r="H12" s="238">
        <v>0</v>
      </c>
      <c r="I12" s="240">
        <v>0</v>
      </c>
      <c r="J12" s="173"/>
      <c r="K12" s="173"/>
    </row>
    <row r="13" spans="1:12" ht="15.75" customHeight="1" x14ac:dyDescent="0.25">
      <c r="A13" s="396" t="s">
        <v>460</v>
      </c>
      <c r="B13" s="396"/>
      <c r="C13" s="396"/>
      <c r="D13" s="396"/>
      <c r="E13" s="396"/>
      <c r="F13" s="396"/>
      <c r="G13" s="396"/>
      <c r="H13" s="396"/>
      <c r="I13" s="396"/>
    </row>
    <row r="14" spans="1:12" ht="39" x14ac:dyDescent="0.25">
      <c r="A14" s="186" t="s">
        <v>450</v>
      </c>
      <c r="B14" s="218" t="s">
        <v>480</v>
      </c>
      <c r="C14" s="241" t="s">
        <v>15</v>
      </c>
      <c r="D14" s="220">
        <f>(D15/D16)*100</f>
        <v>30.000417052742662</v>
      </c>
      <c r="E14" s="220">
        <v>40</v>
      </c>
      <c r="F14" s="242">
        <v>55</v>
      </c>
      <c r="G14" s="242">
        <v>65</v>
      </c>
      <c r="H14" s="220">
        <v>80</v>
      </c>
      <c r="I14" s="221">
        <v>100</v>
      </c>
    </row>
    <row r="15" spans="1:12" ht="34.5" customHeight="1" x14ac:dyDescent="0.25">
      <c r="A15" s="186"/>
      <c r="B15" s="237" t="s">
        <v>433</v>
      </c>
      <c r="C15" s="97" t="s">
        <v>205</v>
      </c>
      <c r="D15" s="238">
        <v>21508.37</v>
      </c>
      <c r="E15" s="238">
        <v>0</v>
      </c>
      <c r="F15" s="239">
        <v>0</v>
      </c>
      <c r="G15" s="239">
        <v>0</v>
      </c>
      <c r="H15" s="238">
        <v>0</v>
      </c>
      <c r="I15" s="240">
        <v>0</v>
      </c>
    </row>
    <row r="16" spans="1:12" ht="26.25" x14ac:dyDescent="0.25">
      <c r="A16" s="186"/>
      <c r="B16" s="237" t="s">
        <v>434</v>
      </c>
      <c r="C16" s="97" t="s">
        <v>205</v>
      </c>
      <c r="D16" s="238">
        <v>71693.570000000007</v>
      </c>
      <c r="E16" s="238">
        <v>0</v>
      </c>
      <c r="F16" s="239">
        <v>0</v>
      </c>
      <c r="G16" s="239">
        <v>0</v>
      </c>
      <c r="H16" s="238">
        <v>0</v>
      </c>
      <c r="I16" s="240">
        <v>0</v>
      </c>
    </row>
    <row r="17" spans="1:9" ht="47.25" customHeight="1" x14ac:dyDescent="0.25">
      <c r="A17" s="396" t="s">
        <v>459</v>
      </c>
      <c r="B17" s="396"/>
      <c r="C17" s="396"/>
      <c r="D17" s="396"/>
      <c r="E17" s="396"/>
      <c r="F17" s="396"/>
      <c r="G17" s="396"/>
      <c r="H17" s="396"/>
      <c r="I17" s="396"/>
    </row>
    <row r="18" spans="1:9" ht="102.75" x14ac:dyDescent="0.25">
      <c r="A18" s="186" t="s">
        <v>453</v>
      </c>
      <c r="B18" s="219" t="s">
        <v>439</v>
      </c>
      <c r="C18" s="241" t="s">
        <v>15</v>
      </c>
      <c r="D18" s="220">
        <f>(D19/D20)*100</f>
        <v>51</v>
      </c>
      <c r="E18" s="220">
        <v>51</v>
      </c>
      <c r="F18" s="242">
        <v>51</v>
      </c>
      <c r="G18" s="242">
        <v>51</v>
      </c>
      <c r="H18" s="220">
        <v>51</v>
      </c>
      <c r="I18" s="221">
        <v>51</v>
      </c>
    </row>
    <row r="19" spans="1:9" ht="77.25" x14ac:dyDescent="0.25">
      <c r="A19" s="186"/>
      <c r="B19" s="237" t="s">
        <v>437</v>
      </c>
      <c r="C19" s="97" t="s">
        <v>492</v>
      </c>
      <c r="D19" s="238">
        <v>13.77</v>
      </c>
      <c r="E19" s="238">
        <v>0</v>
      </c>
      <c r="F19" s="239">
        <v>0</v>
      </c>
      <c r="G19" s="239">
        <v>0</v>
      </c>
      <c r="H19" s="238">
        <v>0</v>
      </c>
      <c r="I19" s="240">
        <v>0</v>
      </c>
    </row>
    <row r="20" spans="1:9" ht="77.25" x14ac:dyDescent="0.25">
      <c r="A20" s="186"/>
      <c r="B20" s="237" t="s">
        <v>438</v>
      </c>
      <c r="C20" s="97" t="s">
        <v>492</v>
      </c>
      <c r="D20" s="238">
        <v>27</v>
      </c>
      <c r="E20" s="238">
        <v>0</v>
      </c>
      <c r="F20" s="239">
        <v>0</v>
      </c>
      <c r="G20" s="239">
        <v>0</v>
      </c>
      <c r="H20" s="238">
        <v>0</v>
      </c>
      <c r="I20" s="240">
        <v>0</v>
      </c>
    </row>
  </sheetData>
  <mergeCells count="11">
    <mergeCell ref="J5:K5"/>
    <mergeCell ref="E6:L6"/>
    <mergeCell ref="A7:A8"/>
    <mergeCell ref="B7:B8"/>
    <mergeCell ref="C7:C8"/>
    <mergeCell ref="D7:I7"/>
    <mergeCell ref="A9:I9"/>
    <mergeCell ref="A13:I13"/>
    <mergeCell ref="A17:I17"/>
    <mergeCell ref="F1:I1"/>
    <mergeCell ref="A3:I3"/>
  </mergeCells>
  <pageMargins left="0.7" right="0.7" top="0.75" bottom="0.75" header="0.3" footer="0.3"/>
  <pageSetup paperSize="9" scale="7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Q53"/>
  <sheetViews>
    <sheetView view="pageBreakPreview" zoomScale="60" zoomScaleNormal="95" workbookViewId="0">
      <selection activeCell="N11" sqref="N11"/>
    </sheetView>
  </sheetViews>
  <sheetFormatPr defaultColWidth="8.85546875" defaultRowHeight="15.75" x14ac:dyDescent="0.25"/>
  <cols>
    <col min="1" max="1" width="5.5703125" style="81" customWidth="1"/>
    <col min="2" max="2" width="44.85546875" style="81" customWidth="1"/>
    <col min="3" max="3" width="17.42578125" style="81" customWidth="1"/>
    <col min="4" max="4" width="17.140625" style="81" customWidth="1"/>
    <col min="5" max="5" width="19.140625" style="81" customWidth="1"/>
    <col min="6" max="6" width="13.28515625" style="81" customWidth="1"/>
    <col min="7" max="7" width="10" style="81" hidden="1" customWidth="1"/>
    <col min="8" max="10" width="9.140625" style="81" hidden="1" customWidth="1"/>
    <col min="11" max="11" width="13.85546875" style="81" customWidth="1"/>
    <col min="12" max="12" width="117.28515625" style="81" customWidth="1"/>
    <col min="13" max="16" width="8.85546875" style="72" customWidth="1"/>
    <col min="17" max="17" width="19.28515625" style="72" customWidth="1"/>
    <col min="18" max="16384" width="8.85546875" style="72"/>
  </cols>
  <sheetData>
    <row r="1" spans="1:17" ht="33" customHeight="1" x14ac:dyDescent="0.25">
      <c r="G1" s="410" t="s">
        <v>491</v>
      </c>
      <c r="H1" s="410"/>
      <c r="I1" s="410"/>
      <c r="J1" s="410"/>
      <c r="K1" s="265"/>
      <c r="L1" s="266" t="s">
        <v>588</v>
      </c>
      <c r="M1" s="260"/>
      <c r="N1" s="260"/>
    </row>
    <row r="2" spans="1:17" ht="38.25" customHeight="1" x14ac:dyDescent="0.25">
      <c r="A2" s="413" t="s">
        <v>469</v>
      </c>
      <c r="B2" s="413"/>
      <c r="C2" s="413"/>
      <c r="D2" s="413"/>
      <c r="E2" s="413"/>
      <c r="F2" s="413"/>
      <c r="G2" s="413"/>
      <c r="H2" s="413"/>
      <c r="I2" s="413"/>
      <c r="J2" s="413"/>
      <c r="K2" s="413"/>
      <c r="L2" s="413"/>
    </row>
    <row r="3" spans="1:17" hidden="1" x14ac:dyDescent="0.25"/>
    <row r="4" spans="1:17" hidden="1" x14ac:dyDescent="0.25">
      <c r="K4" s="412"/>
      <c r="L4" s="412"/>
    </row>
    <row r="5" spans="1:17" x14ac:dyDescent="0.25">
      <c r="F5" s="267"/>
      <c r="G5" s="267"/>
      <c r="H5" s="267"/>
      <c r="I5" s="267"/>
      <c r="J5" s="267"/>
      <c r="K5" s="267"/>
      <c r="L5" s="267"/>
    </row>
    <row r="6" spans="1:17" ht="53.25" customHeight="1" x14ac:dyDescent="0.25">
      <c r="A6" s="409" t="s">
        <v>0</v>
      </c>
      <c r="B6" s="409" t="s">
        <v>540</v>
      </c>
      <c r="C6" s="409" t="s">
        <v>16</v>
      </c>
      <c r="D6" s="417" t="s">
        <v>590</v>
      </c>
      <c r="E6" s="411" t="s">
        <v>473</v>
      </c>
      <c r="F6" s="411"/>
      <c r="G6" s="411"/>
      <c r="H6" s="411"/>
      <c r="I6" s="411"/>
      <c r="J6" s="411"/>
      <c r="K6" s="411"/>
      <c r="L6" s="409" t="s">
        <v>589</v>
      </c>
    </row>
    <row r="7" spans="1:17" ht="20.25" customHeight="1" x14ac:dyDescent="0.25">
      <c r="A7" s="409"/>
      <c r="B7" s="409"/>
      <c r="C7" s="409"/>
      <c r="D7" s="419"/>
      <c r="E7" s="417" t="s">
        <v>592</v>
      </c>
      <c r="F7" s="414" t="s">
        <v>591</v>
      </c>
      <c r="G7" s="415"/>
      <c r="H7" s="415"/>
      <c r="I7" s="415"/>
      <c r="J7" s="415"/>
      <c r="K7" s="416"/>
      <c r="L7" s="409"/>
    </row>
    <row r="8" spans="1:17" s="71" customFormat="1" ht="63.75" customHeight="1" x14ac:dyDescent="0.25">
      <c r="A8" s="409"/>
      <c r="B8" s="409"/>
      <c r="C8" s="409"/>
      <c r="D8" s="420"/>
      <c r="E8" s="418"/>
      <c r="F8" s="268" t="s">
        <v>475</v>
      </c>
      <c r="G8" s="263" t="s">
        <v>11</v>
      </c>
      <c r="H8" s="263" t="s">
        <v>10</v>
      </c>
      <c r="I8" s="263" t="s">
        <v>407</v>
      </c>
      <c r="J8" s="263" t="s">
        <v>408</v>
      </c>
      <c r="K8" s="269" t="s">
        <v>476</v>
      </c>
      <c r="L8" s="409"/>
    </row>
    <row r="9" spans="1:17" s="71" customFormat="1" ht="21.75" customHeight="1" x14ac:dyDescent="0.25">
      <c r="A9" s="269">
        <v>1</v>
      </c>
      <c r="B9" s="269">
        <v>2</v>
      </c>
      <c r="C9" s="269">
        <v>3</v>
      </c>
      <c r="D9" s="263">
        <v>4</v>
      </c>
      <c r="E9" s="270">
        <v>5</v>
      </c>
      <c r="F9" s="268">
        <v>6</v>
      </c>
      <c r="G9" s="263"/>
      <c r="H9" s="263"/>
      <c r="I9" s="263"/>
      <c r="J9" s="263"/>
      <c r="K9" s="269">
        <v>7</v>
      </c>
      <c r="L9" s="269">
        <v>8</v>
      </c>
    </row>
    <row r="10" spans="1:17" s="71" customFormat="1" ht="21.75" customHeight="1" x14ac:dyDescent="0.25">
      <c r="A10" s="402" t="s">
        <v>544</v>
      </c>
      <c r="B10" s="403"/>
      <c r="C10" s="403"/>
      <c r="D10" s="403"/>
      <c r="E10" s="403"/>
      <c r="F10" s="403"/>
      <c r="G10" s="403"/>
      <c r="H10" s="403"/>
      <c r="I10" s="403"/>
      <c r="J10" s="403"/>
      <c r="K10" s="403"/>
      <c r="L10" s="404"/>
    </row>
    <row r="11" spans="1:17" s="71" customFormat="1" ht="111.75" customHeight="1" x14ac:dyDescent="0.25">
      <c r="A11" s="263">
        <v>1</v>
      </c>
      <c r="B11" s="264" t="s">
        <v>545</v>
      </c>
      <c r="C11" s="263" t="s">
        <v>15</v>
      </c>
      <c r="D11" s="263" t="s">
        <v>593</v>
      </c>
      <c r="E11" s="263">
        <v>3.57</v>
      </c>
      <c r="F11" s="263">
        <v>2.9</v>
      </c>
      <c r="G11" s="263"/>
      <c r="H11" s="263"/>
      <c r="I11" s="263"/>
      <c r="J11" s="263"/>
      <c r="K11" s="263">
        <v>2.9</v>
      </c>
      <c r="L11" s="362" t="s">
        <v>543</v>
      </c>
    </row>
    <row r="12" spans="1:17" s="71" customFormat="1" ht="48" customHeight="1" x14ac:dyDescent="0.25">
      <c r="A12" s="263">
        <v>2</v>
      </c>
      <c r="B12" s="264" t="s">
        <v>546</v>
      </c>
      <c r="C12" s="263" t="s">
        <v>547</v>
      </c>
      <c r="D12" s="362" t="s">
        <v>593</v>
      </c>
      <c r="E12" s="263">
        <v>66.33</v>
      </c>
      <c r="F12" s="263">
        <v>65.599999999999994</v>
      </c>
      <c r="G12" s="263"/>
      <c r="H12" s="263"/>
      <c r="I12" s="263"/>
      <c r="J12" s="263"/>
      <c r="K12" s="263">
        <v>65.599999999999994</v>
      </c>
      <c r="L12" s="362" t="s">
        <v>543</v>
      </c>
      <c r="M12" s="421"/>
      <c r="N12" s="422"/>
      <c r="O12" s="422"/>
      <c r="P12" s="422"/>
      <c r="Q12" s="422"/>
    </row>
    <row r="13" spans="1:17" s="71" customFormat="1" ht="47.25" customHeight="1" x14ac:dyDescent="0.25">
      <c r="A13" s="263">
        <v>3</v>
      </c>
      <c r="B13" s="264" t="s">
        <v>548</v>
      </c>
      <c r="C13" s="263" t="s">
        <v>549</v>
      </c>
      <c r="D13" s="362" t="s">
        <v>594</v>
      </c>
      <c r="E13" s="263">
        <v>38.69</v>
      </c>
      <c r="F13" s="263">
        <v>67.5</v>
      </c>
      <c r="G13" s="271"/>
      <c r="H13" s="271"/>
      <c r="I13" s="271"/>
      <c r="J13" s="271"/>
      <c r="K13" s="263">
        <v>67.5</v>
      </c>
      <c r="L13" s="362" t="s">
        <v>543</v>
      </c>
      <c r="M13" s="421"/>
      <c r="N13" s="422"/>
      <c r="O13" s="422"/>
      <c r="P13" s="422"/>
      <c r="Q13" s="422"/>
    </row>
    <row r="14" spans="1:17" s="71" customFormat="1" ht="25.5" customHeight="1" x14ac:dyDescent="0.25">
      <c r="A14" s="437" t="s">
        <v>587</v>
      </c>
      <c r="B14" s="438"/>
      <c r="C14" s="438"/>
      <c r="D14" s="438"/>
      <c r="E14" s="438"/>
      <c r="F14" s="438"/>
      <c r="G14" s="438"/>
      <c r="H14" s="438"/>
      <c r="I14" s="438"/>
      <c r="J14" s="438"/>
      <c r="K14" s="438"/>
      <c r="L14" s="439"/>
    </row>
    <row r="15" spans="1:17" s="71" customFormat="1" ht="28.15" customHeight="1" x14ac:dyDescent="0.25">
      <c r="A15" s="409" t="s">
        <v>598</v>
      </c>
      <c r="B15" s="409"/>
      <c r="C15" s="409"/>
      <c r="D15" s="409"/>
      <c r="E15" s="409"/>
      <c r="F15" s="409"/>
      <c r="G15" s="409"/>
      <c r="H15" s="409"/>
      <c r="I15" s="409"/>
      <c r="J15" s="409"/>
      <c r="K15" s="409"/>
      <c r="L15" s="409"/>
    </row>
    <row r="16" spans="1:17" s="71" customFormat="1" ht="60" customHeight="1" x14ac:dyDescent="0.25">
      <c r="A16" s="272" t="s">
        <v>541</v>
      </c>
      <c r="B16" s="286" t="s">
        <v>550</v>
      </c>
      <c r="C16" s="273" t="s">
        <v>551</v>
      </c>
      <c r="D16" s="263" t="s">
        <v>608</v>
      </c>
      <c r="E16" s="263">
        <v>1</v>
      </c>
      <c r="F16" s="263">
        <v>1</v>
      </c>
      <c r="G16" s="271"/>
      <c r="H16" s="271"/>
      <c r="I16" s="271"/>
      <c r="J16" s="271"/>
      <c r="K16" s="263">
        <v>1</v>
      </c>
      <c r="L16" s="263" t="s">
        <v>543</v>
      </c>
    </row>
    <row r="17" spans="1:12" s="262" customFormat="1" ht="69" customHeight="1" x14ac:dyDescent="0.25">
      <c r="A17" s="272" t="s">
        <v>542</v>
      </c>
      <c r="B17" s="274" t="s">
        <v>595</v>
      </c>
      <c r="C17" s="273" t="s">
        <v>596</v>
      </c>
      <c r="D17" s="362" t="s">
        <v>593</v>
      </c>
      <c r="E17" s="263">
        <v>3</v>
      </c>
      <c r="F17" s="263">
        <v>2</v>
      </c>
      <c r="G17" s="271"/>
      <c r="H17" s="271"/>
      <c r="I17" s="271"/>
      <c r="J17" s="271"/>
      <c r="K17" s="263">
        <v>2</v>
      </c>
      <c r="L17" s="263" t="s">
        <v>543</v>
      </c>
    </row>
    <row r="18" spans="1:12" s="262" customFormat="1" ht="92.25" customHeight="1" x14ac:dyDescent="0.25">
      <c r="A18" s="272" t="s">
        <v>554</v>
      </c>
      <c r="B18" s="274" t="s">
        <v>597</v>
      </c>
      <c r="C18" s="273" t="s">
        <v>596</v>
      </c>
      <c r="D18" s="362" t="s">
        <v>593</v>
      </c>
      <c r="E18" s="263">
        <v>3</v>
      </c>
      <c r="F18" s="263">
        <v>2</v>
      </c>
      <c r="G18" s="271"/>
      <c r="H18" s="271"/>
      <c r="I18" s="271"/>
      <c r="J18" s="271"/>
      <c r="K18" s="263">
        <v>2</v>
      </c>
      <c r="L18" s="263" t="s">
        <v>543</v>
      </c>
    </row>
    <row r="19" spans="1:12" s="71" customFormat="1" ht="31.5" customHeight="1" x14ac:dyDescent="0.25">
      <c r="A19" s="409" t="s">
        <v>552</v>
      </c>
      <c r="B19" s="409"/>
      <c r="C19" s="409"/>
      <c r="D19" s="409"/>
      <c r="E19" s="409"/>
      <c r="F19" s="409"/>
      <c r="G19" s="409"/>
      <c r="H19" s="409"/>
      <c r="I19" s="409"/>
      <c r="J19" s="409"/>
      <c r="K19" s="409"/>
      <c r="L19" s="409"/>
    </row>
    <row r="20" spans="1:12" ht="24.75" customHeight="1" x14ac:dyDescent="0.25">
      <c r="A20" s="409" t="s">
        <v>553</v>
      </c>
      <c r="B20" s="409"/>
      <c r="C20" s="409"/>
      <c r="D20" s="409"/>
      <c r="E20" s="409"/>
      <c r="F20" s="409"/>
      <c r="G20" s="409"/>
      <c r="H20" s="409"/>
      <c r="I20" s="409"/>
      <c r="J20" s="409"/>
      <c r="K20" s="409"/>
      <c r="L20" s="409"/>
    </row>
    <row r="21" spans="1:12" ht="79.5" customHeight="1" x14ac:dyDescent="0.25">
      <c r="A21" s="275" t="s">
        <v>555</v>
      </c>
      <c r="B21" s="276" t="s">
        <v>556</v>
      </c>
      <c r="C21" s="269" t="s">
        <v>557</v>
      </c>
      <c r="D21" s="263" t="s">
        <v>594</v>
      </c>
      <c r="E21" s="371">
        <v>973249</v>
      </c>
      <c r="F21" s="372">
        <v>993365</v>
      </c>
      <c r="G21" s="278"/>
      <c r="H21" s="278"/>
      <c r="I21" s="278"/>
      <c r="J21" s="279"/>
      <c r="K21" s="372">
        <v>993365</v>
      </c>
      <c r="L21" s="362" t="s">
        <v>543</v>
      </c>
    </row>
    <row r="22" spans="1:12" ht="63" customHeight="1" x14ac:dyDescent="0.25">
      <c r="A22" s="275" t="s">
        <v>559</v>
      </c>
      <c r="B22" s="274" t="s">
        <v>582</v>
      </c>
      <c r="C22" s="269" t="s">
        <v>15</v>
      </c>
      <c r="D22" s="263" t="s">
        <v>594</v>
      </c>
      <c r="E22" s="277">
        <v>86</v>
      </c>
      <c r="F22" s="277">
        <v>90</v>
      </c>
      <c r="G22" s="278"/>
      <c r="H22" s="278"/>
      <c r="I22" s="278"/>
      <c r="J22" s="279"/>
      <c r="K22" s="277">
        <v>90</v>
      </c>
      <c r="L22" s="362" t="s">
        <v>543</v>
      </c>
    </row>
    <row r="23" spans="1:12" ht="24" customHeight="1" x14ac:dyDescent="0.25">
      <c r="A23" s="405" t="s">
        <v>558</v>
      </c>
      <c r="B23" s="406"/>
      <c r="C23" s="406"/>
      <c r="D23" s="406"/>
      <c r="E23" s="406"/>
      <c r="F23" s="406"/>
      <c r="G23" s="406"/>
      <c r="H23" s="406"/>
      <c r="I23" s="406"/>
      <c r="J23" s="406"/>
      <c r="K23" s="406"/>
      <c r="L23" s="407"/>
    </row>
    <row r="24" spans="1:12" ht="48" customHeight="1" x14ac:dyDescent="0.25">
      <c r="A24" s="280" t="s">
        <v>560</v>
      </c>
      <c r="B24" s="281" t="s">
        <v>563</v>
      </c>
      <c r="C24" s="275" t="s">
        <v>551</v>
      </c>
      <c r="D24" s="362" t="s">
        <v>593</v>
      </c>
      <c r="E24" s="275" t="s">
        <v>541</v>
      </c>
      <c r="F24" s="275" t="s">
        <v>565</v>
      </c>
      <c r="G24" s="275"/>
      <c r="H24" s="275"/>
      <c r="I24" s="275"/>
      <c r="J24" s="275"/>
      <c r="K24" s="275" t="s">
        <v>565</v>
      </c>
      <c r="L24" s="282" t="s">
        <v>543</v>
      </c>
    </row>
    <row r="25" spans="1:12" ht="105.75" customHeight="1" x14ac:dyDescent="0.25">
      <c r="A25" s="280" t="s">
        <v>561</v>
      </c>
      <c r="B25" s="286" t="s">
        <v>599</v>
      </c>
      <c r="C25" s="275" t="s">
        <v>551</v>
      </c>
      <c r="D25" s="263" t="s">
        <v>594</v>
      </c>
      <c r="E25" s="275" t="s">
        <v>565</v>
      </c>
      <c r="F25" s="275" t="s">
        <v>560</v>
      </c>
      <c r="G25" s="275"/>
      <c r="H25" s="275"/>
      <c r="I25" s="275"/>
      <c r="J25" s="275"/>
      <c r="K25" s="275" t="s">
        <v>560</v>
      </c>
      <c r="L25" s="282" t="s">
        <v>543</v>
      </c>
    </row>
    <row r="26" spans="1:12" ht="33.75" customHeight="1" x14ac:dyDescent="0.25">
      <c r="A26" s="280" t="s">
        <v>562</v>
      </c>
      <c r="B26" s="274" t="s">
        <v>564</v>
      </c>
      <c r="C26" s="275" t="s">
        <v>551</v>
      </c>
      <c r="D26" s="296" t="s">
        <v>608</v>
      </c>
      <c r="E26" s="275" t="s">
        <v>583</v>
      </c>
      <c r="F26" s="275" t="s">
        <v>583</v>
      </c>
      <c r="G26" s="275"/>
      <c r="H26" s="275"/>
      <c r="I26" s="275"/>
      <c r="J26" s="275"/>
      <c r="K26" s="275" t="s">
        <v>583</v>
      </c>
      <c r="L26" s="282" t="s">
        <v>543</v>
      </c>
    </row>
    <row r="27" spans="1:12" ht="24.75" customHeight="1" x14ac:dyDescent="0.25">
      <c r="A27" s="405" t="s">
        <v>600</v>
      </c>
      <c r="B27" s="406"/>
      <c r="C27" s="406"/>
      <c r="D27" s="406"/>
      <c r="E27" s="406"/>
      <c r="F27" s="406"/>
      <c r="G27" s="406"/>
      <c r="H27" s="406"/>
      <c r="I27" s="406"/>
      <c r="J27" s="406"/>
      <c r="K27" s="406"/>
      <c r="L27" s="407"/>
    </row>
    <row r="28" spans="1:12" ht="64.5" customHeight="1" x14ac:dyDescent="0.25">
      <c r="A28" s="275" t="s">
        <v>581</v>
      </c>
      <c r="B28" s="283" t="s">
        <v>566</v>
      </c>
      <c r="C28" s="269" t="s">
        <v>15</v>
      </c>
      <c r="D28" s="362" t="s">
        <v>594</v>
      </c>
      <c r="E28" s="360">
        <v>94.4</v>
      </c>
      <c r="F28" s="277">
        <v>100</v>
      </c>
      <c r="G28" s="277"/>
      <c r="H28" s="277"/>
      <c r="I28" s="277"/>
      <c r="J28" s="284"/>
      <c r="K28" s="277">
        <v>100</v>
      </c>
      <c r="L28" s="282" t="s">
        <v>543</v>
      </c>
    </row>
    <row r="29" spans="1:12" ht="27.75" customHeight="1" x14ac:dyDescent="0.25">
      <c r="A29" s="436" t="s">
        <v>601</v>
      </c>
      <c r="B29" s="436"/>
      <c r="C29" s="436"/>
      <c r="D29" s="436"/>
      <c r="E29" s="436"/>
      <c r="F29" s="436"/>
      <c r="G29" s="436"/>
      <c r="H29" s="436"/>
      <c r="I29" s="436"/>
      <c r="J29" s="436"/>
      <c r="K29" s="436"/>
      <c r="L29" s="436"/>
    </row>
    <row r="30" spans="1:12" ht="115.5" customHeight="1" x14ac:dyDescent="0.25">
      <c r="A30" s="285">
        <v>13</v>
      </c>
      <c r="B30" s="286" t="s">
        <v>567</v>
      </c>
      <c r="C30" s="269" t="s">
        <v>15</v>
      </c>
      <c r="D30" s="269" t="s">
        <v>594</v>
      </c>
      <c r="E30" s="285">
        <v>71.150000000000006</v>
      </c>
      <c r="F30" s="285">
        <v>96.9</v>
      </c>
      <c r="G30" s="285"/>
      <c r="H30" s="285"/>
      <c r="I30" s="285"/>
      <c r="J30" s="285"/>
      <c r="K30" s="285">
        <v>96.9</v>
      </c>
      <c r="L30" s="275" t="s">
        <v>543</v>
      </c>
    </row>
    <row r="31" spans="1:12" ht="24" customHeight="1" x14ac:dyDescent="0.25">
      <c r="A31" s="427" t="s">
        <v>602</v>
      </c>
      <c r="B31" s="427"/>
      <c r="C31" s="427"/>
      <c r="D31" s="427"/>
      <c r="E31" s="427"/>
      <c r="F31" s="427"/>
      <c r="G31" s="427"/>
      <c r="H31" s="427"/>
      <c r="I31" s="427"/>
      <c r="J31" s="427"/>
      <c r="K31" s="427"/>
      <c r="L31" s="427"/>
    </row>
    <row r="32" spans="1:12" ht="40.5" customHeight="1" x14ac:dyDescent="0.25">
      <c r="A32" s="287">
        <v>14</v>
      </c>
      <c r="B32" s="288" t="s">
        <v>568</v>
      </c>
      <c r="C32" s="268" t="s">
        <v>15</v>
      </c>
      <c r="D32" s="362" t="s">
        <v>594</v>
      </c>
      <c r="E32" s="287">
        <v>90.91</v>
      </c>
      <c r="F32" s="287">
        <v>100</v>
      </c>
      <c r="G32" s="287"/>
      <c r="H32" s="287"/>
      <c r="I32" s="287"/>
      <c r="J32" s="287"/>
      <c r="K32" s="287">
        <v>100</v>
      </c>
      <c r="L32" s="282" t="s">
        <v>543</v>
      </c>
    </row>
    <row r="33" spans="1:13" ht="32.25" customHeight="1" x14ac:dyDescent="0.25">
      <c r="A33" s="427" t="s">
        <v>603</v>
      </c>
      <c r="B33" s="427"/>
      <c r="C33" s="427"/>
      <c r="D33" s="427"/>
      <c r="E33" s="427"/>
      <c r="F33" s="427"/>
      <c r="G33" s="427"/>
      <c r="H33" s="427"/>
      <c r="I33" s="427"/>
      <c r="J33" s="427"/>
      <c r="K33" s="427"/>
      <c r="L33" s="427"/>
    </row>
    <row r="34" spans="1:13" ht="56.25" customHeight="1" x14ac:dyDescent="0.25">
      <c r="A34" s="287">
        <v>15</v>
      </c>
      <c r="B34" s="283" t="s">
        <v>874</v>
      </c>
      <c r="C34" s="268" t="s">
        <v>15</v>
      </c>
      <c r="D34" s="362" t="s">
        <v>593</v>
      </c>
      <c r="E34" s="287">
        <v>100</v>
      </c>
      <c r="F34" s="287">
        <v>0</v>
      </c>
      <c r="G34" s="287"/>
      <c r="H34" s="287"/>
      <c r="I34" s="287"/>
      <c r="J34" s="287"/>
      <c r="K34" s="287">
        <v>0</v>
      </c>
      <c r="L34" s="263" t="s">
        <v>543</v>
      </c>
    </row>
    <row r="35" spans="1:13" ht="25.5" customHeight="1" x14ac:dyDescent="0.25">
      <c r="A35" s="432" t="s">
        <v>569</v>
      </c>
      <c r="B35" s="432"/>
      <c r="C35" s="432"/>
      <c r="D35" s="432"/>
      <c r="E35" s="432"/>
      <c r="F35" s="432"/>
      <c r="G35" s="432"/>
      <c r="H35" s="432"/>
      <c r="I35" s="432"/>
      <c r="J35" s="432"/>
      <c r="K35" s="432"/>
      <c r="L35" s="432"/>
    </row>
    <row r="36" spans="1:13" ht="27" customHeight="1" x14ac:dyDescent="0.25">
      <c r="A36" s="427" t="s">
        <v>578</v>
      </c>
      <c r="B36" s="427"/>
      <c r="C36" s="427"/>
      <c r="D36" s="427"/>
      <c r="E36" s="427"/>
      <c r="F36" s="427"/>
      <c r="G36" s="427"/>
      <c r="H36" s="427"/>
      <c r="I36" s="427"/>
      <c r="J36" s="427"/>
      <c r="K36" s="427"/>
      <c r="L36" s="427"/>
    </row>
    <row r="37" spans="1:13" ht="53.25" customHeight="1" x14ac:dyDescent="0.25">
      <c r="A37" s="285">
        <v>16</v>
      </c>
      <c r="B37" s="264" t="s">
        <v>570</v>
      </c>
      <c r="C37" s="285" t="s">
        <v>551</v>
      </c>
      <c r="D37" s="362" t="s">
        <v>593</v>
      </c>
      <c r="E37" s="285">
        <v>1</v>
      </c>
      <c r="F37" s="285">
        <v>0</v>
      </c>
      <c r="G37" s="285"/>
      <c r="H37" s="285"/>
      <c r="I37" s="285"/>
      <c r="J37" s="285"/>
      <c r="K37" s="285">
        <v>0</v>
      </c>
      <c r="L37" s="263" t="s">
        <v>543</v>
      </c>
    </row>
    <row r="38" spans="1:13" ht="72.75" customHeight="1" x14ac:dyDescent="0.25">
      <c r="A38" s="285">
        <v>17</v>
      </c>
      <c r="B38" s="264" t="s">
        <v>571</v>
      </c>
      <c r="C38" s="285" t="s">
        <v>551</v>
      </c>
      <c r="D38" s="362" t="s">
        <v>608</v>
      </c>
      <c r="E38" s="285">
        <v>0</v>
      </c>
      <c r="F38" s="285">
        <v>0</v>
      </c>
      <c r="G38" s="285"/>
      <c r="H38" s="285"/>
      <c r="I38" s="285"/>
      <c r="J38" s="285"/>
      <c r="K38" s="285">
        <v>0</v>
      </c>
      <c r="L38" s="362" t="s">
        <v>543</v>
      </c>
    </row>
    <row r="39" spans="1:13" ht="24.75" customHeight="1" x14ac:dyDescent="0.25">
      <c r="A39" s="433" t="s">
        <v>604</v>
      </c>
      <c r="B39" s="434"/>
      <c r="C39" s="434"/>
      <c r="D39" s="434"/>
      <c r="E39" s="434"/>
      <c r="F39" s="434"/>
      <c r="G39" s="434"/>
      <c r="H39" s="434"/>
      <c r="I39" s="434"/>
      <c r="J39" s="434"/>
      <c r="K39" s="434"/>
      <c r="L39" s="435"/>
    </row>
    <row r="40" spans="1:13" ht="66.75" customHeight="1" x14ac:dyDescent="0.25">
      <c r="A40" s="285">
        <v>18</v>
      </c>
      <c r="B40" s="264" t="s">
        <v>572</v>
      </c>
      <c r="C40" s="285" t="s">
        <v>551</v>
      </c>
      <c r="D40" s="362" t="s">
        <v>608</v>
      </c>
      <c r="E40" s="285">
        <v>10</v>
      </c>
      <c r="F40" s="285">
        <v>10</v>
      </c>
      <c r="G40" s="289"/>
      <c r="H40" s="289"/>
      <c r="I40" s="289"/>
      <c r="J40" s="289"/>
      <c r="K40" s="285">
        <v>10</v>
      </c>
      <c r="L40" s="362" t="s">
        <v>543</v>
      </c>
    </row>
    <row r="41" spans="1:13" ht="26.25" customHeight="1" x14ac:dyDescent="0.25">
      <c r="A41" s="433" t="s">
        <v>579</v>
      </c>
      <c r="B41" s="434"/>
      <c r="C41" s="434"/>
      <c r="D41" s="434"/>
      <c r="E41" s="434"/>
      <c r="F41" s="434"/>
      <c r="G41" s="434"/>
      <c r="H41" s="434"/>
      <c r="I41" s="434"/>
      <c r="J41" s="434"/>
      <c r="K41" s="434"/>
      <c r="L41" s="435"/>
    </row>
    <row r="42" spans="1:13" ht="83.25" customHeight="1" x14ac:dyDescent="0.25">
      <c r="A42" s="287">
        <v>19</v>
      </c>
      <c r="B42" s="373" t="s">
        <v>573</v>
      </c>
      <c r="C42" s="268" t="s">
        <v>15</v>
      </c>
      <c r="D42" s="361" t="s">
        <v>594</v>
      </c>
      <c r="E42" s="287">
        <v>0</v>
      </c>
      <c r="F42" s="287">
        <v>100</v>
      </c>
      <c r="G42" s="290"/>
      <c r="H42" s="290"/>
      <c r="I42" s="290"/>
      <c r="J42" s="290"/>
      <c r="K42" s="287">
        <v>100</v>
      </c>
      <c r="L42" s="291" t="s">
        <v>543</v>
      </c>
      <c r="M42" s="261"/>
    </row>
    <row r="43" spans="1:13" ht="24" customHeight="1" x14ac:dyDescent="0.25">
      <c r="A43" s="428" t="s">
        <v>574</v>
      </c>
      <c r="B43" s="428"/>
      <c r="C43" s="428"/>
      <c r="D43" s="428"/>
      <c r="E43" s="428"/>
      <c r="F43" s="428"/>
      <c r="G43" s="428"/>
      <c r="H43" s="428"/>
      <c r="I43" s="428"/>
      <c r="J43" s="428"/>
      <c r="K43" s="428"/>
      <c r="L43" s="428"/>
    </row>
    <row r="44" spans="1:13" ht="24" customHeight="1" x14ac:dyDescent="0.25">
      <c r="A44" s="428" t="s">
        <v>580</v>
      </c>
      <c r="B44" s="428"/>
      <c r="C44" s="428"/>
      <c r="D44" s="428"/>
      <c r="E44" s="428"/>
      <c r="F44" s="428"/>
      <c r="G44" s="428"/>
      <c r="H44" s="428"/>
      <c r="I44" s="428"/>
      <c r="J44" s="428"/>
      <c r="K44" s="428"/>
      <c r="L44" s="428"/>
    </row>
    <row r="45" spans="1:13" ht="51.75" customHeight="1" x14ac:dyDescent="0.25">
      <c r="A45" s="285">
        <v>20</v>
      </c>
      <c r="B45" s="292" t="s">
        <v>575</v>
      </c>
      <c r="C45" s="285" t="s">
        <v>551</v>
      </c>
      <c r="D45" s="362" t="s">
        <v>593</v>
      </c>
      <c r="E45" s="285">
        <v>4</v>
      </c>
      <c r="F45" s="285">
        <v>0</v>
      </c>
      <c r="G45" s="289"/>
      <c r="H45" s="289"/>
      <c r="I45" s="289"/>
      <c r="J45" s="289"/>
      <c r="K45" s="285">
        <v>0</v>
      </c>
      <c r="L45" s="291" t="s">
        <v>543</v>
      </c>
    </row>
    <row r="46" spans="1:13" ht="26.25" customHeight="1" x14ac:dyDescent="0.25">
      <c r="A46" s="429" t="s">
        <v>586</v>
      </c>
      <c r="B46" s="430"/>
      <c r="C46" s="429"/>
      <c r="D46" s="429"/>
      <c r="E46" s="429"/>
      <c r="F46" s="429"/>
      <c r="G46" s="429"/>
      <c r="H46" s="429"/>
      <c r="I46" s="429"/>
      <c r="J46" s="429"/>
      <c r="K46" s="429"/>
      <c r="L46" s="431"/>
    </row>
    <row r="47" spans="1:13" ht="45" x14ac:dyDescent="0.25">
      <c r="A47" s="293">
        <v>21</v>
      </c>
      <c r="B47" s="286" t="s">
        <v>576</v>
      </c>
      <c r="C47" s="294" t="s">
        <v>551</v>
      </c>
      <c r="D47" s="296" t="s">
        <v>608</v>
      </c>
      <c r="E47" s="285">
        <v>0</v>
      </c>
      <c r="F47" s="285">
        <v>0</v>
      </c>
      <c r="G47" s="289"/>
      <c r="H47" s="289"/>
      <c r="I47" s="289"/>
      <c r="J47" s="289"/>
      <c r="K47" s="285">
        <v>0</v>
      </c>
      <c r="L47" s="291" t="s">
        <v>543</v>
      </c>
    </row>
    <row r="48" spans="1:13" ht="21.75" customHeight="1" x14ac:dyDescent="0.25">
      <c r="A48" s="423" t="s">
        <v>585</v>
      </c>
      <c r="B48" s="424"/>
      <c r="C48" s="425"/>
      <c r="D48" s="425"/>
      <c r="E48" s="425"/>
      <c r="F48" s="425"/>
      <c r="G48" s="425"/>
      <c r="H48" s="425"/>
      <c r="I48" s="425"/>
      <c r="J48" s="425"/>
      <c r="K48" s="425"/>
      <c r="L48" s="426"/>
    </row>
    <row r="49" spans="1:12" ht="51" customHeight="1" x14ac:dyDescent="0.25">
      <c r="A49" s="285">
        <v>22</v>
      </c>
      <c r="B49" s="286" t="s">
        <v>577</v>
      </c>
      <c r="C49" s="285" t="s">
        <v>551</v>
      </c>
      <c r="D49" s="269" t="s">
        <v>593</v>
      </c>
      <c r="E49" s="285">
        <v>13</v>
      </c>
      <c r="F49" s="285">
        <v>9</v>
      </c>
      <c r="G49" s="295"/>
      <c r="H49" s="295"/>
      <c r="I49" s="295"/>
      <c r="J49" s="295"/>
      <c r="K49" s="285">
        <v>9</v>
      </c>
      <c r="L49" s="291" t="s">
        <v>543</v>
      </c>
    </row>
    <row r="50" spans="1:12" ht="21.75" customHeight="1" x14ac:dyDescent="0.25">
      <c r="A50" s="408" t="s">
        <v>605</v>
      </c>
      <c r="B50" s="408"/>
      <c r="C50" s="408"/>
      <c r="D50" s="408"/>
      <c r="E50" s="408"/>
      <c r="F50" s="408"/>
      <c r="G50" s="408"/>
      <c r="H50" s="408"/>
      <c r="I50" s="408"/>
      <c r="J50" s="408"/>
      <c r="K50" s="408"/>
      <c r="L50" s="408"/>
    </row>
    <row r="51" spans="1:12" ht="51.75" customHeight="1" x14ac:dyDescent="0.25">
      <c r="A51" s="285">
        <v>23</v>
      </c>
      <c r="B51" s="286" t="s">
        <v>584</v>
      </c>
      <c r="C51" s="285" t="s">
        <v>15</v>
      </c>
      <c r="D51" s="361" t="s">
        <v>593</v>
      </c>
      <c r="E51" s="285">
        <v>20.6</v>
      </c>
      <c r="F51" s="285">
        <v>0</v>
      </c>
      <c r="G51" s="295"/>
      <c r="H51" s="295"/>
      <c r="I51" s="295"/>
      <c r="J51" s="295"/>
      <c r="K51" s="285">
        <v>0</v>
      </c>
      <c r="L51" s="269" t="s">
        <v>543</v>
      </c>
    </row>
    <row r="52" spans="1:12" ht="25.5" customHeight="1" x14ac:dyDescent="0.25">
      <c r="A52" s="408" t="s">
        <v>606</v>
      </c>
      <c r="B52" s="408"/>
      <c r="C52" s="408"/>
      <c r="D52" s="408"/>
      <c r="E52" s="408"/>
      <c r="F52" s="408"/>
      <c r="G52" s="408"/>
      <c r="H52" s="408"/>
      <c r="I52" s="408"/>
      <c r="J52" s="408"/>
      <c r="K52" s="408"/>
      <c r="L52" s="408"/>
    </row>
    <row r="53" spans="1:12" ht="63.75" customHeight="1" x14ac:dyDescent="0.25">
      <c r="A53" s="285">
        <v>24</v>
      </c>
      <c r="B53" s="286" t="s">
        <v>607</v>
      </c>
      <c r="C53" s="285" t="s">
        <v>15</v>
      </c>
      <c r="D53" s="269" t="s">
        <v>594</v>
      </c>
      <c r="E53" s="285">
        <v>0</v>
      </c>
      <c r="F53" s="363">
        <v>100</v>
      </c>
      <c r="G53" s="295"/>
      <c r="H53" s="295"/>
      <c r="I53" s="295"/>
      <c r="J53" s="295"/>
      <c r="K53" s="285">
        <v>100</v>
      </c>
      <c r="L53" s="361" t="s">
        <v>543</v>
      </c>
    </row>
  </sheetData>
  <mergeCells count="33">
    <mergeCell ref="M12:Q12"/>
    <mergeCell ref="M13:Q13"/>
    <mergeCell ref="A48:L48"/>
    <mergeCell ref="A31:L31"/>
    <mergeCell ref="A43:L43"/>
    <mergeCell ref="A44:L44"/>
    <mergeCell ref="A46:L46"/>
    <mergeCell ref="A35:L35"/>
    <mergeCell ref="A36:L36"/>
    <mergeCell ref="A39:L39"/>
    <mergeCell ref="A41:L41"/>
    <mergeCell ref="A29:L29"/>
    <mergeCell ref="A20:L20"/>
    <mergeCell ref="A33:L33"/>
    <mergeCell ref="A14:L14"/>
    <mergeCell ref="G1:J1"/>
    <mergeCell ref="C6:C8"/>
    <mergeCell ref="B6:B8"/>
    <mergeCell ref="A6:A8"/>
    <mergeCell ref="E6:K6"/>
    <mergeCell ref="K4:L4"/>
    <mergeCell ref="A2:L2"/>
    <mergeCell ref="F7:K7"/>
    <mergeCell ref="L6:L8"/>
    <mergeCell ref="E7:E8"/>
    <mergeCell ref="D6:D8"/>
    <mergeCell ref="A10:L10"/>
    <mergeCell ref="A27:L27"/>
    <mergeCell ref="A52:L52"/>
    <mergeCell ref="A23:L23"/>
    <mergeCell ref="A15:L15"/>
    <mergeCell ref="A19:L19"/>
    <mergeCell ref="A50:L50"/>
  </mergeCells>
  <pageMargins left="1.1023622047244095" right="0.11811023622047245" top="0" bottom="0" header="0.31496062992125984" footer="0.31496062992125984"/>
  <pageSetup paperSize="9" scale="53"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0"/>
  <sheetViews>
    <sheetView view="pageBreakPreview" topLeftCell="A6" zoomScale="42" zoomScaleNormal="35" zoomScaleSheetLayoutView="42" workbookViewId="0">
      <selection activeCell="B13" sqref="B13"/>
    </sheetView>
  </sheetViews>
  <sheetFormatPr defaultRowHeight="20.25" x14ac:dyDescent="0.3"/>
  <cols>
    <col min="1" max="1" width="10.28515625" style="297" customWidth="1"/>
    <col min="2" max="2" width="64.140625" style="298" customWidth="1"/>
    <col min="3" max="3" width="48.5703125" style="298" customWidth="1"/>
    <col min="4" max="7" width="28.140625" style="298" customWidth="1"/>
    <col min="8" max="8" width="52.42578125" style="298" customWidth="1"/>
    <col min="9" max="9" width="122.7109375" style="298" customWidth="1"/>
    <col min="10" max="10" width="103" style="298" customWidth="1"/>
  </cols>
  <sheetData>
    <row r="1" spans="1:10" x14ac:dyDescent="0.3">
      <c r="D1" s="299"/>
      <c r="E1" s="299"/>
      <c r="F1" s="299"/>
      <c r="G1" s="299"/>
      <c r="H1" s="300"/>
      <c r="I1" s="300"/>
      <c r="J1" s="300"/>
    </row>
    <row r="2" spans="1:10" x14ac:dyDescent="0.3">
      <c r="J2" s="301" t="s">
        <v>609</v>
      </c>
    </row>
    <row r="3" spans="1:10" x14ac:dyDescent="0.25">
      <c r="A3" s="470"/>
      <c r="B3" s="470"/>
      <c r="C3" s="470"/>
      <c r="D3" s="470"/>
      <c r="E3" s="470"/>
      <c r="F3" s="470"/>
      <c r="G3" s="470"/>
      <c r="H3" s="470"/>
      <c r="I3" s="470"/>
      <c r="J3" s="470"/>
    </row>
    <row r="4" spans="1:10" ht="15" x14ac:dyDescent="0.25">
      <c r="A4" s="470" t="s">
        <v>610</v>
      </c>
      <c r="B4" s="470"/>
      <c r="C4" s="470"/>
      <c r="D4" s="470"/>
      <c r="E4" s="470"/>
      <c r="F4" s="470"/>
      <c r="G4" s="470"/>
      <c r="H4" s="470"/>
      <c r="I4" s="470"/>
      <c r="J4" s="470"/>
    </row>
    <row r="5" spans="1:10" ht="15" x14ac:dyDescent="0.25">
      <c r="A5" s="470"/>
      <c r="B5" s="470"/>
      <c r="C5" s="470"/>
      <c r="D5" s="470"/>
      <c r="E5" s="470"/>
      <c r="F5" s="470"/>
      <c r="G5" s="470"/>
      <c r="H5" s="470"/>
      <c r="I5" s="470"/>
      <c r="J5" s="470"/>
    </row>
    <row r="6" spans="1:10" ht="21" x14ac:dyDescent="0.35">
      <c r="A6" s="471"/>
      <c r="B6" s="471"/>
      <c r="C6" s="471"/>
      <c r="D6" s="471"/>
      <c r="E6" s="471"/>
      <c r="F6" s="471"/>
      <c r="G6" s="471"/>
      <c r="H6" s="471"/>
      <c r="I6" s="471"/>
      <c r="J6" s="302"/>
    </row>
    <row r="7" spans="1:10" x14ac:dyDescent="0.25">
      <c r="A7" s="472" t="s">
        <v>611</v>
      </c>
      <c r="B7" s="473" t="s">
        <v>612</v>
      </c>
      <c r="C7" s="472" t="s">
        <v>6</v>
      </c>
      <c r="D7" s="474" t="s">
        <v>613</v>
      </c>
      <c r="E7" s="473"/>
      <c r="F7" s="474" t="s">
        <v>614</v>
      </c>
      <c r="G7" s="473"/>
      <c r="H7" s="474" t="s">
        <v>615</v>
      </c>
      <c r="I7" s="473"/>
      <c r="J7" s="472" t="s">
        <v>616</v>
      </c>
    </row>
    <row r="8" spans="1:10" ht="15" x14ac:dyDescent="0.25">
      <c r="A8" s="472"/>
      <c r="B8" s="473"/>
      <c r="C8" s="472"/>
      <c r="D8" s="451" t="s">
        <v>23</v>
      </c>
      <c r="E8" s="451" t="s">
        <v>617</v>
      </c>
      <c r="F8" s="451" t="s">
        <v>23</v>
      </c>
      <c r="G8" s="451" t="s">
        <v>617</v>
      </c>
      <c r="H8" s="451" t="s">
        <v>618</v>
      </c>
      <c r="I8" s="451" t="s">
        <v>619</v>
      </c>
      <c r="J8" s="472"/>
    </row>
    <row r="9" spans="1:10" ht="56.25" customHeight="1" x14ac:dyDescent="0.25">
      <c r="A9" s="472"/>
      <c r="B9" s="473"/>
      <c r="C9" s="472"/>
      <c r="D9" s="452"/>
      <c r="E9" s="452"/>
      <c r="F9" s="452"/>
      <c r="G9" s="452"/>
      <c r="H9" s="452"/>
      <c r="I9" s="452"/>
      <c r="J9" s="472"/>
    </row>
    <row r="10" spans="1:10" x14ac:dyDescent="0.25">
      <c r="A10" s="303">
        <v>1</v>
      </c>
      <c r="B10" s="303">
        <v>2</v>
      </c>
      <c r="C10" s="303">
        <v>3</v>
      </c>
      <c r="D10" s="332">
        <v>4</v>
      </c>
      <c r="E10" s="332">
        <v>5</v>
      </c>
      <c r="F10" s="333">
        <v>6</v>
      </c>
      <c r="G10" s="333">
        <v>7</v>
      </c>
      <c r="H10" s="332">
        <v>8</v>
      </c>
      <c r="I10" s="332">
        <v>9</v>
      </c>
      <c r="J10" s="333">
        <v>10</v>
      </c>
    </row>
    <row r="11" spans="1:10" x14ac:dyDescent="0.25">
      <c r="A11" s="457" t="s">
        <v>587</v>
      </c>
      <c r="B11" s="458"/>
      <c r="C11" s="458"/>
      <c r="D11" s="458"/>
      <c r="E11" s="458"/>
      <c r="F11" s="458"/>
      <c r="G11" s="458"/>
      <c r="H11" s="458"/>
      <c r="I11" s="458"/>
      <c r="J11" s="459"/>
    </row>
    <row r="12" spans="1:10" ht="117" customHeight="1" x14ac:dyDescent="0.25">
      <c r="A12" s="304" t="s">
        <v>583</v>
      </c>
      <c r="B12" s="374" t="s">
        <v>620</v>
      </c>
      <c r="C12" s="305" t="s">
        <v>621</v>
      </c>
      <c r="D12" s="334">
        <v>44562</v>
      </c>
      <c r="E12" s="334">
        <v>44608</v>
      </c>
      <c r="F12" s="336">
        <v>44602</v>
      </c>
      <c r="G12" s="336">
        <v>44608</v>
      </c>
      <c r="H12" s="306" t="s">
        <v>622</v>
      </c>
      <c r="I12" s="343" t="s">
        <v>803</v>
      </c>
      <c r="J12" s="337" t="s">
        <v>623</v>
      </c>
    </row>
    <row r="13" spans="1:10" ht="103.5" customHeight="1" x14ac:dyDescent="0.25">
      <c r="A13" s="307" t="s">
        <v>624</v>
      </c>
      <c r="B13" s="308" t="s">
        <v>625</v>
      </c>
      <c r="C13" s="305" t="s">
        <v>621</v>
      </c>
      <c r="D13" s="334">
        <v>44562</v>
      </c>
      <c r="E13" s="334">
        <v>44651</v>
      </c>
      <c r="F13" s="336">
        <v>44614</v>
      </c>
      <c r="G13" s="336">
        <v>44651</v>
      </c>
      <c r="H13" s="309" t="s">
        <v>626</v>
      </c>
      <c r="I13" s="343" t="s">
        <v>802</v>
      </c>
      <c r="J13" s="337" t="s">
        <v>623</v>
      </c>
    </row>
    <row r="14" spans="1:10" ht="114" customHeight="1" x14ac:dyDescent="0.25">
      <c r="A14" s="307" t="s">
        <v>627</v>
      </c>
      <c r="B14" s="308" t="s">
        <v>628</v>
      </c>
      <c r="C14" s="305" t="s">
        <v>621</v>
      </c>
      <c r="D14" s="334">
        <v>44562</v>
      </c>
      <c r="E14" s="334">
        <v>44713</v>
      </c>
      <c r="F14" s="336">
        <v>44562</v>
      </c>
      <c r="G14" s="336">
        <v>44713</v>
      </c>
      <c r="H14" s="343" t="s">
        <v>629</v>
      </c>
      <c r="I14" s="343" t="s">
        <v>804</v>
      </c>
      <c r="J14" s="339" t="s">
        <v>623</v>
      </c>
    </row>
    <row r="15" spans="1:10" ht="263.25" customHeight="1" x14ac:dyDescent="0.25">
      <c r="A15" s="307" t="s">
        <v>541</v>
      </c>
      <c r="B15" s="311" t="s">
        <v>630</v>
      </c>
      <c r="C15" s="305" t="s">
        <v>621</v>
      </c>
      <c r="D15" s="334">
        <v>44562</v>
      </c>
      <c r="E15" s="334">
        <v>44614</v>
      </c>
      <c r="F15" s="336">
        <v>44562</v>
      </c>
      <c r="G15" s="336">
        <v>44614</v>
      </c>
      <c r="H15" s="309" t="s">
        <v>631</v>
      </c>
      <c r="I15" s="343" t="s">
        <v>805</v>
      </c>
      <c r="J15" s="339" t="s">
        <v>623</v>
      </c>
    </row>
    <row r="16" spans="1:10" ht="136.5" customHeight="1" x14ac:dyDescent="0.25">
      <c r="A16" s="307" t="s">
        <v>542</v>
      </c>
      <c r="B16" s="308" t="s">
        <v>632</v>
      </c>
      <c r="C16" s="305" t="s">
        <v>621</v>
      </c>
      <c r="D16" s="334">
        <v>44562</v>
      </c>
      <c r="E16" s="334">
        <v>44803</v>
      </c>
      <c r="F16" s="336">
        <v>44748</v>
      </c>
      <c r="G16" s="336">
        <v>44803</v>
      </c>
      <c r="H16" s="343" t="s">
        <v>633</v>
      </c>
      <c r="I16" s="343" t="s">
        <v>806</v>
      </c>
      <c r="J16" s="339" t="s">
        <v>623</v>
      </c>
    </row>
    <row r="17" spans="1:10" ht="44.25" customHeight="1" x14ac:dyDescent="0.25">
      <c r="A17" s="460" t="s">
        <v>634</v>
      </c>
      <c r="B17" s="461"/>
      <c r="C17" s="461"/>
      <c r="D17" s="461"/>
      <c r="E17" s="461"/>
      <c r="F17" s="461"/>
      <c r="G17" s="461"/>
      <c r="H17" s="461"/>
      <c r="I17" s="461"/>
      <c r="J17" s="462"/>
    </row>
    <row r="18" spans="1:10" ht="315" customHeight="1" x14ac:dyDescent="0.25">
      <c r="A18" s="312" t="s">
        <v>554</v>
      </c>
      <c r="B18" s="313" t="s">
        <v>635</v>
      </c>
      <c r="C18" s="314"/>
      <c r="D18" s="336">
        <v>44562</v>
      </c>
      <c r="E18" s="336">
        <v>44926</v>
      </c>
      <c r="F18" s="315">
        <v>44609</v>
      </c>
      <c r="G18" s="315">
        <v>44926</v>
      </c>
      <c r="H18" s="317" t="s">
        <v>638</v>
      </c>
      <c r="I18" s="375" t="s">
        <v>876</v>
      </c>
      <c r="J18" s="366" t="s">
        <v>623</v>
      </c>
    </row>
    <row r="19" spans="1:10" ht="20.25" customHeight="1" x14ac:dyDescent="0.25">
      <c r="A19" s="316"/>
      <c r="B19" s="463" t="s">
        <v>636</v>
      </c>
      <c r="C19" s="463" t="s">
        <v>637</v>
      </c>
      <c r="D19" s="453">
        <v>44562</v>
      </c>
      <c r="E19" s="453">
        <v>44926</v>
      </c>
      <c r="F19" s="455">
        <v>43922</v>
      </c>
      <c r="G19" s="455">
        <v>44926</v>
      </c>
      <c r="H19" s="463" t="s">
        <v>638</v>
      </c>
      <c r="I19" s="440" t="s">
        <v>875</v>
      </c>
      <c r="J19" s="451" t="s">
        <v>623</v>
      </c>
    </row>
    <row r="20" spans="1:10" x14ac:dyDescent="0.25">
      <c r="A20" s="316"/>
      <c r="B20" s="464"/>
      <c r="C20" s="464"/>
      <c r="D20" s="466"/>
      <c r="E20" s="466"/>
      <c r="F20" s="467"/>
      <c r="G20" s="467"/>
      <c r="H20" s="464"/>
      <c r="I20" s="441"/>
      <c r="J20" s="475"/>
    </row>
    <row r="21" spans="1:10" ht="63" customHeight="1" x14ac:dyDescent="0.25">
      <c r="A21" s="468"/>
      <c r="B21" s="464"/>
      <c r="C21" s="465"/>
      <c r="D21" s="454"/>
      <c r="E21" s="454"/>
      <c r="F21" s="456"/>
      <c r="G21" s="456"/>
      <c r="H21" s="464"/>
      <c r="I21" s="441"/>
      <c r="J21" s="475"/>
    </row>
    <row r="22" spans="1:10" ht="83.25" customHeight="1" x14ac:dyDescent="0.25">
      <c r="A22" s="468"/>
      <c r="B22" s="464"/>
      <c r="C22" s="317" t="s">
        <v>639</v>
      </c>
      <c r="D22" s="334">
        <v>44562</v>
      </c>
      <c r="E22" s="334">
        <v>44926</v>
      </c>
      <c r="F22" s="341">
        <v>44635</v>
      </c>
      <c r="G22" s="341">
        <v>44926</v>
      </c>
      <c r="H22" s="464"/>
      <c r="I22" s="441"/>
      <c r="J22" s="475"/>
    </row>
    <row r="23" spans="1:10" ht="40.5" x14ac:dyDescent="0.25">
      <c r="A23" s="468"/>
      <c r="B23" s="464"/>
      <c r="C23" s="317" t="s">
        <v>640</v>
      </c>
      <c r="D23" s="334">
        <v>44562</v>
      </c>
      <c r="E23" s="334">
        <v>44926</v>
      </c>
      <c r="F23" s="336">
        <v>44657</v>
      </c>
      <c r="G23" s="336">
        <v>44926</v>
      </c>
      <c r="H23" s="464"/>
      <c r="I23" s="441"/>
      <c r="J23" s="475"/>
    </row>
    <row r="24" spans="1:10" ht="40.5" x14ac:dyDescent="0.25">
      <c r="A24" s="468"/>
      <c r="B24" s="464"/>
      <c r="C24" s="317" t="s">
        <v>641</v>
      </c>
      <c r="D24" s="334">
        <v>44562</v>
      </c>
      <c r="E24" s="334">
        <v>44926</v>
      </c>
      <c r="F24" s="336">
        <v>44791</v>
      </c>
      <c r="G24" s="336">
        <v>44926</v>
      </c>
      <c r="H24" s="464"/>
      <c r="I24" s="441"/>
      <c r="J24" s="475"/>
    </row>
    <row r="25" spans="1:10" ht="15" customHeight="1" x14ac:dyDescent="0.25">
      <c r="A25" s="468"/>
      <c r="B25" s="464"/>
      <c r="C25" s="463" t="s">
        <v>642</v>
      </c>
      <c r="D25" s="455">
        <v>44562</v>
      </c>
      <c r="E25" s="455">
        <v>44926</v>
      </c>
      <c r="F25" s="453">
        <v>44609</v>
      </c>
      <c r="G25" s="455">
        <v>44926</v>
      </c>
      <c r="H25" s="464"/>
      <c r="I25" s="441"/>
      <c r="J25" s="475"/>
    </row>
    <row r="26" spans="1:10" ht="47.25" customHeight="1" x14ac:dyDescent="0.25">
      <c r="A26" s="469"/>
      <c r="B26" s="465"/>
      <c r="C26" s="465"/>
      <c r="D26" s="456"/>
      <c r="E26" s="456"/>
      <c r="F26" s="454"/>
      <c r="G26" s="456"/>
      <c r="H26" s="465"/>
      <c r="I26" s="442"/>
      <c r="J26" s="452"/>
    </row>
    <row r="27" spans="1:10" ht="149.25" customHeight="1" x14ac:dyDescent="0.25">
      <c r="A27" s="307"/>
      <c r="B27" s="309" t="s">
        <v>643</v>
      </c>
      <c r="C27" s="314" t="s">
        <v>637</v>
      </c>
      <c r="D27" s="334">
        <v>44562</v>
      </c>
      <c r="E27" s="334">
        <v>44867</v>
      </c>
      <c r="F27" s="341">
        <v>43987</v>
      </c>
      <c r="G27" s="341">
        <v>44867</v>
      </c>
      <c r="H27" s="343" t="s">
        <v>638</v>
      </c>
      <c r="I27" s="343" t="s">
        <v>807</v>
      </c>
      <c r="J27" s="339" t="s">
        <v>623</v>
      </c>
    </row>
    <row r="28" spans="1:10" ht="114.75" customHeight="1" x14ac:dyDescent="0.25">
      <c r="A28" s="476"/>
      <c r="B28" s="440" t="s">
        <v>644</v>
      </c>
      <c r="C28" s="314" t="s">
        <v>637</v>
      </c>
      <c r="D28" s="336">
        <v>44562</v>
      </c>
      <c r="E28" s="336">
        <v>44926</v>
      </c>
      <c r="F28" s="336">
        <v>44613</v>
      </c>
      <c r="G28" s="336">
        <v>44926</v>
      </c>
      <c r="H28" s="440" t="s">
        <v>638</v>
      </c>
      <c r="I28" s="440" t="s">
        <v>808</v>
      </c>
      <c r="J28" s="446" t="s">
        <v>623</v>
      </c>
    </row>
    <row r="29" spans="1:10" ht="68.25" customHeight="1" x14ac:dyDescent="0.25">
      <c r="A29" s="476"/>
      <c r="B29" s="441"/>
      <c r="C29" s="317" t="s">
        <v>639</v>
      </c>
      <c r="D29" s="336">
        <v>44562</v>
      </c>
      <c r="E29" s="336">
        <v>44926</v>
      </c>
      <c r="F29" s="336">
        <v>44574</v>
      </c>
      <c r="G29" s="336">
        <v>44926</v>
      </c>
      <c r="H29" s="441"/>
      <c r="I29" s="441"/>
      <c r="J29" s="447"/>
    </row>
    <row r="30" spans="1:10" ht="40.5" x14ac:dyDescent="0.25">
      <c r="A30" s="476"/>
      <c r="B30" s="441"/>
      <c r="C30" s="317" t="s">
        <v>640</v>
      </c>
      <c r="D30" s="336">
        <v>44562</v>
      </c>
      <c r="E30" s="336">
        <v>44926</v>
      </c>
      <c r="F30" s="336">
        <v>44631</v>
      </c>
      <c r="G30" s="336">
        <v>44926</v>
      </c>
      <c r="H30" s="441"/>
      <c r="I30" s="441"/>
      <c r="J30" s="447"/>
    </row>
    <row r="31" spans="1:10" ht="40.5" x14ac:dyDescent="0.25">
      <c r="A31" s="476"/>
      <c r="B31" s="441"/>
      <c r="C31" s="314" t="s">
        <v>645</v>
      </c>
      <c r="D31" s="336">
        <v>44562</v>
      </c>
      <c r="E31" s="336">
        <v>44926</v>
      </c>
      <c r="F31" s="336">
        <v>44629</v>
      </c>
      <c r="G31" s="336">
        <v>44926</v>
      </c>
      <c r="H31" s="441"/>
      <c r="I31" s="441"/>
      <c r="J31" s="447"/>
    </row>
    <row r="32" spans="1:10" ht="40.5" x14ac:dyDescent="0.25">
      <c r="A32" s="476"/>
      <c r="B32" s="441"/>
      <c r="C32" s="317" t="s">
        <v>641</v>
      </c>
      <c r="D32" s="336">
        <v>44562</v>
      </c>
      <c r="E32" s="336">
        <v>44926</v>
      </c>
      <c r="F32" s="336">
        <v>44606</v>
      </c>
      <c r="G32" s="336">
        <v>44926</v>
      </c>
      <c r="H32" s="441"/>
      <c r="I32" s="441"/>
      <c r="J32" s="447"/>
    </row>
    <row r="33" spans="1:10" ht="64.5" customHeight="1" x14ac:dyDescent="0.25">
      <c r="A33" s="477"/>
      <c r="B33" s="442"/>
      <c r="C33" s="314" t="s">
        <v>642</v>
      </c>
      <c r="D33" s="336">
        <v>44562</v>
      </c>
      <c r="E33" s="336">
        <v>44926</v>
      </c>
      <c r="F33" s="341">
        <v>44616</v>
      </c>
      <c r="G33" s="336">
        <v>44926</v>
      </c>
      <c r="H33" s="442"/>
      <c r="I33" s="442"/>
      <c r="J33" s="448"/>
    </row>
    <row r="34" spans="1:10" ht="165" customHeight="1" x14ac:dyDescent="0.25">
      <c r="A34" s="307"/>
      <c r="B34" s="310" t="s">
        <v>646</v>
      </c>
      <c r="C34" s="314" t="s">
        <v>637</v>
      </c>
      <c r="D34" s="336">
        <v>44562</v>
      </c>
      <c r="E34" s="336">
        <v>44926</v>
      </c>
      <c r="F34" s="341">
        <v>44613</v>
      </c>
      <c r="G34" s="336">
        <v>44926</v>
      </c>
      <c r="H34" s="338" t="s">
        <v>638</v>
      </c>
      <c r="I34" s="343" t="s">
        <v>809</v>
      </c>
      <c r="J34" s="339" t="s">
        <v>623</v>
      </c>
    </row>
    <row r="35" spans="1:10" ht="20.25" customHeight="1" x14ac:dyDescent="0.25">
      <c r="A35" s="319"/>
      <c r="B35" s="440" t="s">
        <v>647</v>
      </c>
      <c r="C35" s="463" t="s">
        <v>637</v>
      </c>
      <c r="D35" s="455">
        <v>44562</v>
      </c>
      <c r="E35" s="455">
        <v>44926</v>
      </c>
      <c r="F35" s="455">
        <v>43907</v>
      </c>
      <c r="G35" s="455">
        <v>44926</v>
      </c>
      <c r="H35" s="440" t="s">
        <v>638</v>
      </c>
      <c r="I35" s="440" t="s">
        <v>810</v>
      </c>
      <c r="J35" s="443" t="s">
        <v>623</v>
      </c>
    </row>
    <row r="36" spans="1:10" ht="93" customHeight="1" x14ac:dyDescent="0.25">
      <c r="A36" s="319"/>
      <c r="B36" s="441"/>
      <c r="C36" s="464"/>
      <c r="D36" s="467"/>
      <c r="E36" s="467"/>
      <c r="F36" s="467"/>
      <c r="G36" s="467"/>
      <c r="H36" s="441"/>
      <c r="I36" s="441"/>
      <c r="J36" s="444"/>
    </row>
    <row r="37" spans="1:10" ht="46.5" customHeight="1" x14ac:dyDescent="0.25">
      <c r="A37" s="476"/>
      <c r="B37" s="441"/>
      <c r="C37" s="463" t="s">
        <v>639</v>
      </c>
      <c r="D37" s="455">
        <v>44562</v>
      </c>
      <c r="E37" s="455">
        <v>44926</v>
      </c>
      <c r="F37" s="455">
        <v>44571</v>
      </c>
      <c r="G37" s="455">
        <v>44926</v>
      </c>
      <c r="H37" s="441"/>
      <c r="I37" s="441"/>
      <c r="J37" s="444"/>
    </row>
    <row r="38" spans="1:10" ht="15" customHeight="1" x14ac:dyDescent="0.25">
      <c r="A38" s="476"/>
      <c r="B38" s="441"/>
      <c r="C38" s="464"/>
      <c r="D38" s="467"/>
      <c r="E38" s="467"/>
      <c r="F38" s="467"/>
      <c r="G38" s="467"/>
      <c r="H38" s="441"/>
      <c r="I38" s="441"/>
      <c r="J38" s="444"/>
    </row>
    <row r="39" spans="1:10" ht="51" customHeight="1" x14ac:dyDescent="0.25">
      <c r="A39" s="476"/>
      <c r="B39" s="441"/>
      <c r="C39" s="463" t="s">
        <v>648</v>
      </c>
      <c r="D39" s="455">
        <v>44562</v>
      </c>
      <c r="E39" s="455">
        <v>44926</v>
      </c>
      <c r="F39" s="455">
        <v>44617</v>
      </c>
      <c r="G39" s="455">
        <v>44926</v>
      </c>
      <c r="H39" s="441"/>
      <c r="I39" s="441"/>
      <c r="J39" s="444"/>
    </row>
    <row r="40" spans="1:10" ht="15" customHeight="1" x14ac:dyDescent="0.25">
      <c r="A40" s="476"/>
      <c r="B40" s="441"/>
      <c r="C40" s="464"/>
      <c r="D40" s="467"/>
      <c r="E40" s="467"/>
      <c r="F40" s="467"/>
      <c r="G40" s="467"/>
      <c r="H40" s="441"/>
      <c r="I40" s="441"/>
      <c r="J40" s="444"/>
    </row>
    <row r="41" spans="1:10" ht="40.5" x14ac:dyDescent="0.25">
      <c r="A41" s="476"/>
      <c r="B41" s="441"/>
      <c r="C41" s="314" t="s">
        <v>640</v>
      </c>
      <c r="D41" s="341">
        <v>44562</v>
      </c>
      <c r="E41" s="341">
        <v>44926</v>
      </c>
      <c r="F41" s="341">
        <v>44559</v>
      </c>
      <c r="G41" s="341">
        <v>44926</v>
      </c>
      <c r="H41" s="441"/>
      <c r="I41" s="442"/>
      <c r="J41" s="445"/>
    </row>
    <row r="42" spans="1:10" ht="121.5" x14ac:dyDescent="0.25">
      <c r="A42" s="320"/>
      <c r="B42" s="318" t="s">
        <v>649</v>
      </c>
      <c r="C42" s="321" t="s">
        <v>637</v>
      </c>
      <c r="D42" s="335">
        <v>44197</v>
      </c>
      <c r="E42" s="335">
        <v>44926</v>
      </c>
      <c r="F42" s="335">
        <v>43913</v>
      </c>
      <c r="G42" s="335">
        <v>44926</v>
      </c>
      <c r="H42" s="338" t="s">
        <v>638</v>
      </c>
      <c r="I42" s="338" t="s">
        <v>811</v>
      </c>
      <c r="J42" s="339" t="s">
        <v>623</v>
      </c>
    </row>
    <row r="43" spans="1:10" ht="77.25" customHeight="1" x14ac:dyDescent="0.25">
      <c r="A43" s="478"/>
      <c r="B43" s="440" t="s">
        <v>650</v>
      </c>
      <c r="C43" s="463" t="s">
        <v>637</v>
      </c>
      <c r="D43" s="479">
        <v>44562</v>
      </c>
      <c r="E43" s="479">
        <v>44834</v>
      </c>
      <c r="F43" s="455">
        <v>43983</v>
      </c>
      <c r="G43" s="455">
        <v>44834</v>
      </c>
      <c r="H43" s="440" t="s">
        <v>638</v>
      </c>
      <c r="I43" s="440" t="s">
        <v>812</v>
      </c>
      <c r="J43" s="443" t="s">
        <v>623</v>
      </c>
    </row>
    <row r="44" spans="1:10" ht="77.25" customHeight="1" x14ac:dyDescent="0.25">
      <c r="A44" s="476"/>
      <c r="B44" s="441"/>
      <c r="C44" s="464"/>
      <c r="D44" s="479"/>
      <c r="E44" s="479"/>
      <c r="F44" s="467"/>
      <c r="G44" s="467"/>
      <c r="H44" s="441"/>
      <c r="I44" s="442"/>
      <c r="J44" s="444"/>
    </row>
    <row r="45" spans="1:10" ht="77.25" customHeight="1" x14ac:dyDescent="0.25">
      <c r="A45" s="478"/>
      <c r="B45" s="440" t="s">
        <v>651</v>
      </c>
      <c r="C45" s="463" t="s">
        <v>637</v>
      </c>
      <c r="D45" s="455">
        <v>44562</v>
      </c>
      <c r="E45" s="455">
        <v>44926</v>
      </c>
      <c r="F45" s="455">
        <v>43914</v>
      </c>
      <c r="G45" s="455">
        <v>44926</v>
      </c>
      <c r="H45" s="440" t="s">
        <v>638</v>
      </c>
      <c r="I45" s="440" t="s">
        <v>814</v>
      </c>
      <c r="J45" s="443" t="s">
        <v>623</v>
      </c>
    </row>
    <row r="46" spans="1:10" ht="77.25" customHeight="1" x14ac:dyDescent="0.25">
      <c r="A46" s="476"/>
      <c r="B46" s="441"/>
      <c r="C46" s="464"/>
      <c r="D46" s="467"/>
      <c r="E46" s="467"/>
      <c r="F46" s="467"/>
      <c r="G46" s="467"/>
      <c r="H46" s="441"/>
      <c r="I46" s="442"/>
      <c r="J46" s="444"/>
    </row>
    <row r="47" spans="1:10" ht="77.25" customHeight="1" x14ac:dyDescent="0.25">
      <c r="A47" s="476"/>
      <c r="B47" s="441"/>
      <c r="C47" s="480" t="s">
        <v>640</v>
      </c>
      <c r="D47" s="481">
        <v>44562</v>
      </c>
      <c r="E47" s="481">
        <v>44926</v>
      </c>
      <c r="F47" s="481">
        <v>44560</v>
      </c>
      <c r="G47" s="482">
        <v>44926</v>
      </c>
      <c r="H47" s="440" t="s">
        <v>638</v>
      </c>
      <c r="I47" s="440" t="s">
        <v>813</v>
      </c>
      <c r="J47" s="443" t="s">
        <v>623</v>
      </c>
    </row>
    <row r="48" spans="1:10" ht="77.25" customHeight="1" x14ac:dyDescent="0.25">
      <c r="A48" s="477"/>
      <c r="B48" s="442"/>
      <c r="C48" s="480"/>
      <c r="D48" s="481"/>
      <c r="E48" s="481"/>
      <c r="F48" s="481"/>
      <c r="G48" s="482"/>
      <c r="H48" s="441"/>
      <c r="I48" s="442"/>
      <c r="J48" s="444"/>
    </row>
    <row r="49" spans="1:10" ht="77.25" customHeight="1" x14ac:dyDescent="0.25">
      <c r="A49" s="478"/>
      <c r="B49" s="440" t="s">
        <v>652</v>
      </c>
      <c r="C49" s="440" t="s">
        <v>637</v>
      </c>
      <c r="D49" s="455">
        <v>44562</v>
      </c>
      <c r="E49" s="455">
        <v>44926</v>
      </c>
      <c r="F49" s="455">
        <v>44574</v>
      </c>
      <c r="G49" s="455">
        <v>44926</v>
      </c>
      <c r="H49" s="440" t="s">
        <v>638</v>
      </c>
      <c r="I49" s="440" t="s">
        <v>815</v>
      </c>
      <c r="J49" s="446" t="s">
        <v>623</v>
      </c>
    </row>
    <row r="50" spans="1:10" ht="77.25" customHeight="1" x14ac:dyDescent="0.25">
      <c r="A50" s="476"/>
      <c r="B50" s="441"/>
      <c r="C50" s="441"/>
      <c r="D50" s="467"/>
      <c r="E50" s="467"/>
      <c r="F50" s="467"/>
      <c r="G50" s="467"/>
      <c r="H50" s="441"/>
      <c r="I50" s="441"/>
      <c r="J50" s="447"/>
    </row>
    <row r="51" spans="1:10" ht="30" customHeight="1" x14ac:dyDescent="0.25">
      <c r="A51" s="476"/>
      <c r="B51" s="441"/>
      <c r="C51" s="441"/>
      <c r="D51" s="467"/>
      <c r="E51" s="467"/>
      <c r="F51" s="467"/>
      <c r="G51" s="467"/>
      <c r="H51" s="441"/>
      <c r="I51" s="441"/>
      <c r="J51" s="447"/>
    </row>
    <row r="52" spans="1:10" ht="12.75" hidden="1" customHeight="1" x14ac:dyDescent="0.25">
      <c r="A52" s="476"/>
      <c r="B52" s="441"/>
      <c r="C52" s="441"/>
      <c r="D52" s="467"/>
      <c r="E52" s="467"/>
      <c r="F52" s="467"/>
      <c r="G52" s="467"/>
      <c r="H52" s="441"/>
      <c r="I52" s="441"/>
      <c r="J52" s="447"/>
    </row>
    <row r="53" spans="1:10" ht="77.25" hidden="1" customHeight="1" x14ac:dyDescent="0.25">
      <c r="A53" s="476"/>
      <c r="B53" s="441"/>
      <c r="C53" s="441"/>
      <c r="D53" s="467"/>
      <c r="E53" s="467"/>
      <c r="F53" s="467"/>
      <c r="G53" s="467"/>
      <c r="H53" s="441"/>
      <c r="I53" s="441"/>
      <c r="J53" s="447"/>
    </row>
    <row r="54" spans="1:10" ht="77.25" hidden="1" customHeight="1" x14ac:dyDescent="0.25">
      <c r="A54" s="476"/>
      <c r="B54" s="441"/>
      <c r="C54" s="441"/>
      <c r="D54" s="467"/>
      <c r="E54" s="467"/>
      <c r="F54" s="467"/>
      <c r="G54" s="467"/>
      <c r="H54" s="441"/>
      <c r="I54" s="441"/>
      <c r="J54" s="447"/>
    </row>
    <row r="55" spans="1:10" ht="77.25" hidden="1" customHeight="1" x14ac:dyDescent="0.25">
      <c r="A55" s="476"/>
      <c r="B55" s="441"/>
      <c r="C55" s="441"/>
      <c r="D55" s="467"/>
      <c r="E55" s="467"/>
      <c r="F55" s="467"/>
      <c r="G55" s="467"/>
      <c r="H55" s="441"/>
      <c r="I55" s="441"/>
      <c r="J55" s="447"/>
    </row>
    <row r="56" spans="1:10" ht="77.25" customHeight="1" x14ac:dyDescent="0.25">
      <c r="A56" s="319"/>
      <c r="B56" s="440" t="s">
        <v>653</v>
      </c>
      <c r="C56" s="321" t="s">
        <v>640</v>
      </c>
      <c r="D56" s="335">
        <v>44562</v>
      </c>
      <c r="E56" s="335">
        <v>44926</v>
      </c>
      <c r="F56" s="335">
        <v>44573</v>
      </c>
      <c r="G56" s="335">
        <v>44926</v>
      </c>
      <c r="H56" s="440" t="s">
        <v>638</v>
      </c>
      <c r="I56" s="440" t="s">
        <v>816</v>
      </c>
      <c r="J56" s="446" t="s">
        <v>623</v>
      </c>
    </row>
    <row r="57" spans="1:10" ht="77.25" customHeight="1" x14ac:dyDescent="0.25">
      <c r="A57" s="476"/>
      <c r="B57" s="441"/>
      <c r="C57" s="480" t="s">
        <v>645</v>
      </c>
      <c r="D57" s="482">
        <v>44562</v>
      </c>
      <c r="E57" s="482">
        <v>44926</v>
      </c>
      <c r="F57" s="482">
        <v>44652</v>
      </c>
      <c r="G57" s="482">
        <v>44926</v>
      </c>
      <c r="H57" s="441"/>
      <c r="I57" s="441"/>
      <c r="J57" s="447"/>
    </row>
    <row r="58" spans="1:10" ht="16.5" customHeight="1" x14ac:dyDescent="0.25">
      <c r="A58" s="476"/>
      <c r="B58" s="441"/>
      <c r="C58" s="480"/>
      <c r="D58" s="482"/>
      <c r="E58" s="482"/>
      <c r="F58" s="482"/>
      <c r="G58" s="482"/>
      <c r="H58" s="441"/>
      <c r="I58" s="441"/>
      <c r="J58" s="447"/>
    </row>
    <row r="59" spans="1:10" ht="77.25" hidden="1" customHeight="1" x14ac:dyDescent="0.25">
      <c r="A59" s="476"/>
      <c r="B59" s="441"/>
      <c r="C59" s="480"/>
      <c r="D59" s="482"/>
      <c r="E59" s="482"/>
      <c r="F59" s="482"/>
      <c r="G59" s="482"/>
      <c r="H59" s="441"/>
      <c r="I59" s="441"/>
      <c r="J59" s="447"/>
    </row>
    <row r="60" spans="1:10" ht="77.25" customHeight="1" x14ac:dyDescent="0.25">
      <c r="A60" s="476"/>
      <c r="B60" s="441"/>
      <c r="C60" s="317" t="s">
        <v>639</v>
      </c>
      <c r="D60" s="341">
        <v>44562</v>
      </c>
      <c r="E60" s="341">
        <v>44926</v>
      </c>
      <c r="F60" s="341">
        <v>44571</v>
      </c>
      <c r="G60" s="341">
        <v>44926</v>
      </c>
      <c r="H60" s="441"/>
      <c r="I60" s="441"/>
      <c r="J60" s="447"/>
    </row>
    <row r="61" spans="1:10" ht="77.25" customHeight="1" x14ac:dyDescent="0.25">
      <c r="A61" s="476"/>
      <c r="B61" s="441"/>
      <c r="C61" s="321" t="s">
        <v>641</v>
      </c>
      <c r="D61" s="335">
        <v>44562</v>
      </c>
      <c r="E61" s="335">
        <v>44926</v>
      </c>
      <c r="F61" s="335">
        <v>44613</v>
      </c>
      <c r="G61" s="335">
        <v>44926</v>
      </c>
      <c r="H61" s="441"/>
      <c r="I61" s="441"/>
      <c r="J61" s="447"/>
    </row>
    <row r="62" spans="1:10" ht="77.25" customHeight="1" x14ac:dyDescent="0.25">
      <c r="A62" s="476"/>
      <c r="B62" s="441"/>
      <c r="C62" s="451" t="s">
        <v>642</v>
      </c>
      <c r="D62" s="455">
        <v>44562</v>
      </c>
      <c r="E62" s="455">
        <v>44926</v>
      </c>
      <c r="F62" s="455">
        <v>44655</v>
      </c>
      <c r="G62" s="455">
        <v>44926</v>
      </c>
      <c r="H62" s="441"/>
      <c r="I62" s="441"/>
      <c r="J62" s="447"/>
    </row>
    <row r="63" spans="1:10" ht="21" customHeight="1" x14ac:dyDescent="0.25">
      <c r="A63" s="476"/>
      <c r="B63" s="441"/>
      <c r="C63" s="452"/>
      <c r="D63" s="456"/>
      <c r="E63" s="456"/>
      <c r="F63" s="456"/>
      <c r="G63" s="456"/>
      <c r="H63" s="441"/>
      <c r="I63" s="442"/>
      <c r="J63" s="448"/>
    </row>
    <row r="64" spans="1:10" ht="138.75" customHeight="1" x14ac:dyDescent="0.25">
      <c r="A64" s="307"/>
      <c r="B64" s="310" t="s">
        <v>654</v>
      </c>
      <c r="C64" s="314" t="s">
        <v>637</v>
      </c>
      <c r="D64" s="341">
        <v>44562</v>
      </c>
      <c r="E64" s="341">
        <v>44926</v>
      </c>
      <c r="F64" s="341">
        <v>44768</v>
      </c>
      <c r="G64" s="341">
        <v>44926</v>
      </c>
      <c r="H64" s="343" t="s">
        <v>638</v>
      </c>
      <c r="I64" s="343" t="s">
        <v>817</v>
      </c>
      <c r="J64" s="337" t="s">
        <v>623</v>
      </c>
    </row>
    <row r="65" spans="1:10" ht="128.25" customHeight="1" x14ac:dyDescent="0.25">
      <c r="A65" s="322" t="s">
        <v>555</v>
      </c>
      <c r="B65" s="323" t="s">
        <v>655</v>
      </c>
      <c r="C65" s="314" t="s">
        <v>656</v>
      </c>
      <c r="D65" s="334">
        <v>44562</v>
      </c>
      <c r="E65" s="334">
        <v>44834</v>
      </c>
      <c r="F65" s="336">
        <v>44760</v>
      </c>
      <c r="G65" s="336">
        <v>44834</v>
      </c>
      <c r="H65" s="309" t="s">
        <v>657</v>
      </c>
      <c r="I65" s="317" t="s">
        <v>818</v>
      </c>
      <c r="J65" s="370" t="s">
        <v>623</v>
      </c>
    </row>
    <row r="66" spans="1:10" ht="144" customHeight="1" x14ac:dyDescent="0.25">
      <c r="A66" s="322"/>
      <c r="B66" s="324" t="s">
        <v>658</v>
      </c>
      <c r="C66" s="314" t="s">
        <v>656</v>
      </c>
      <c r="D66" s="334">
        <v>44562</v>
      </c>
      <c r="E66" s="334">
        <v>44834</v>
      </c>
      <c r="F66" s="336">
        <v>44760</v>
      </c>
      <c r="G66" s="336">
        <v>44834</v>
      </c>
      <c r="H66" s="309" t="s">
        <v>657</v>
      </c>
      <c r="I66" s="317" t="s">
        <v>818</v>
      </c>
      <c r="J66" s="370" t="s">
        <v>623</v>
      </c>
    </row>
    <row r="67" spans="1:10" ht="145.5" customHeight="1" x14ac:dyDescent="0.25">
      <c r="A67" s="322" t="s">
        <v>559</v>
      </c>
      <c r="B67" s="323" t="s">
        <v>659</v>
      </c>
      <c r="C67" s="325" t="s">
        <v>660</v>
      </c>
      <c r="D67" s="336">
        <v>44562</v>
      </c>
      <c r="E67" s="336">
        <v>44926</v>
      </c>
      <c r="F67" s="336">
        <v>44593</v>
      </c>
      <c r="G67" s="336">
        <v>44926</v>
      </c>
      <c r="H67" s="306" t="s">
        <v>877</v>
      </c>
      <c r="I67" s="309" t="s">
        <v>819</v>
      </c>
      <c r="J67" s="370" t="s">
        <v>623</v>
      </c>
    </row>
    <row r="68" spans="1:10" ht="147" customHeight="1" x14ac:dyDescent="0.25">
      <c r="A68" s="307"/>
      <c r="B68" s="324" t="s">
        <v>661</v>
      </c>
      <c r="C68" s="325" t="s">
        <v>660</v>
      </c>
      <c r="D68" s="336">
        <v>44562</v>
      </c>
      <c r="E68" s="336">
        <v>44926</v>
      </c>
      <c r="F68" s="336">
        <v>44593</v>
      </c>
      <c r="G68" s="336">
        <v>44926</v>
      </c>
      <c r="H68" s="306" t="s">
        <v>877</v>
      </c>
      <c r="I68" s="309" t="s">
        <v>819</v>
      </c>
      <c r="J68" s="370" t="s">
        <v>623</v>
      </c>
    </row>
    <row r="69" spans="1:10" ht="15" customHeight="1" x14ac:dyDescent="0.25">
      <c r="A69" s="476" t="s">
        <v>560</v>
      </c>
      <c r="B69" s="483" t="s">
        <v>662</v>
      </c>
      <c r="C69" s="446"/>
      <c r="D69" s="482">
        <v>44562</v>
      </c>
      <c r="E69" s="482">
        <v>44926</v>
      </c>
      <c r="F69" s="482">
        <v>44578</v>
      </c>
      <c r="G69" s="455">
        <v>44926</v>
      </c>
      <c r="H69" s="440" t="s">
        <v>664</v>
      </c>
      <c r="I69" s="449" t="s">
        <v>820</v>
      </c>
      <c r="J69" s="450" t="s">
        <v>623</v>
      </c>
    </row>
    <row r="70" spans="1:10" ht="57.75" customHeight="1" x14ac:dyDescent="0.25">
      <c r="A70" s="477"/>
      <c r="B70" s="484"/>
      <c r="C70" s="448"/>
      <c r="D70" s="482"/>
      <c r="E70" s="482"/>
      <c r="F70" s="482"/>
      <c r="G70" s="456"/>
      <c r="H70" s="442"/>
      <c r="I70" s="449"/>
      <c r="J70" s="450"/>
    </row>
    <row r="71" spans="1:10" ht="40.5" x14ac:dyDescent="0.25">
      <c r="A71" s="476"/>
      <c r="B71" s="440" t="s">
        <v>663</v>
      </c>
      <c r="C71" s="317" t="s">
        <v>639</v>
      </c>
      <c r="D71" s="334">
        <v>44562</v>
      </c>
      <c r="E71" s="336">
        <v>44926</v>
      </c>
      <c r="F71" s="336">
        <v>44705</v>
      </c>
      <c r="G71" s="336">
        <v>44926</v>
      </c>
      <c r="H71" s="440" t="s">
        <v>664</v>
      </c>
      <c r="I71" s="440" t="s">
        <v>820</v>
      </c>
      <c r="J71" s="443" t="s">
        <v>623</v>
      </c>
    </row>
    <row r="72" spans="1:10" ht="40.5" x14ac:dyDescent="0.25">
      <c r="A72" s="476"/>
      <c r="B72" s="441"/>
      <c r="C72" s="317" t="s">
        <v>640</v>
      </c>
      <c r="D72" s="334">
        <v>44562</v>
      </c>
      <c r="E72" s="336">
        <v>44895</v>
      </c>
      <c r="F72" s="336">
        <v>44578</v>
      </c>
      <c r="G72" s="336">
        <v>44895</v>
      </c>
      <c r="H72" s="441"/>
      <c r="I72" s="441"/>
      <c r="J72" s="444"/>
    </row>
    <row r="73" spans="1:10" ht="40.5" x14ac:dyDescent="0.25">
      <c r="A73" s="476"/>
      <c r="B73" s="441"/>
      <c r="C73" s="314" t="s">
        <v>645</v>
      </c>
      <c r="D73" s="334">
        <v>44562</v>
      </c>
      <c r="E73" s="336">
        <v>44864</v>
      </c>
      <c r="F73" s="336">
        <v>44781</v>
      </c>
      <c r="G73" s="336">
        <v>44864</v>
      </c>
      <c r="H73" s="441"/>
      <c r="I73" s="441"/>
      <c r="J73" s="444"/>
    </row>
    <row r="74" spans="1:10" ht="40.5" x14ac:dyDescent="0.25">
      <c r="A74" s="476"/>
      <c r="B74" s="441"/>
      <c r="C74" s="317" t="s">
        <v>641</v>
      </c>
      <c r="D74" s="334">
        <v>44562</v>
      </c>
      <c r="E74" s="336">
        <v>44804</v>
      </c>
      <c r="F74" s="336">
        <v>44719</v>
      </c>
      <c r="G74" s="336">
        <v>44804</v>
      </c>
      <c r="H74" s="441"/>
      <c r="I74" s="441"/>
      <c r="J74" s="444"/>
    </row>
    <row r="75" spans="1:10" ht="40.5" x14ac:dyDescent="0.25">
      <c r="A75" s="477"/>
      <c r="B75" s="441"/>
      <c r="C75" s="314" t="s">
        <v>642</v>
      </c>
      <c r="D75" s="334">
        <v>44562</v>
      </c>
      <c r="E75" s="336">
        <v>44804</v>
      </c>
      <c r="F75" s="341">
        <v>44715</v>
      </c>
      <c r="G75" s="336">
        <v>44804</v>
      </c>
      <c r="H75" s="442"/>
      <c r="I75" s="442"/>
      <c r="J75" s="445"/>
    </row>
    <row r="76" spans="1:10" ht="97.5" customHeight="1" x14ac:dyDescent="0.25">
      <c r="A76" s="307"/>
      <c r="B76" s="309" t="s">
        <v>665</v>
      </c>
      <c r="C76" s="314" t="s">
        <v>656</v>
      </c>
      <c r="D76" s="336">
        <v>44562</v>
      </c>
      <c r="E76" s="336">
        <v>44926</v>
      </c>
      <c r="F76" s="341">
        <v>44571</v>
      </c>
      <c r="G76" s="336">
        <v>44926</v>
      </c>
      <c r="H76" s="343" t="s">
        <v>664</v>
      </c>
      <c r="I76" s="338" t="s">
        <v>821</v>
      </c>
      <c r="J76" s="342" t="s">
        <v>623</v>
      </c>
    </row>
    <row r="77" spans="1:10" ht="15" customHeight="1" x14ac:dyDescent="0.25">
      <c r="A77" s="478" t="s">
        <v>561</v>
      </c>
      <c r="B77" s="483" t="s">
        <v>666</v>
      </c>
      <c r="C77" s="463" t="s">
        <v>656</v>
      </c>
      <c r="D77" s="455">
        <v>44562</v>
      </c>
      <c r="E77" s="455">
        <v>44926</v>
      </c>
      <c r="F77" s="455">
        <v>44711</v>
      </c>
      <c r="G77" s="455">
        <v>44926</v>
      </c>
      <c r="H77" s="449" t="s">
        <v>667</v>
      </c>
      <c r="I77" s="449" t="s">
        <v>822</v>
      </c>
      <c r="J77" s="449" t="s">
        <v>668</v>
      </c>
    </row>
    <row r="78" spans="1:10" ht="342" customHeight="1" x14ac:dyDescent="0.25">
      <c r="A78" s="477"/>
      <c r="B78" s="484"/>
      <c r="C78" s="465"/>
      <c r="D78" s="456"/>
      <c r="E78" s="456"/>
      <c r="F78" s="456"/>
      <c r="G78" s="456"/>
      <c r="H78" s="449"/>
      <c r="I78" s="449"/>
      <c r="J78" s="449"/>
    </row>
    <row r="79" spans="1:10" ht="338.25" customHeight="1" x14ac:dyDescent="0.25">
      <c r="A79" s="307"/>
      <c r="B79" s="306" t="s">
        <v>669</v>
      </c>
      <c r="C79" s="314" t="s">
        <v>656</v>
      </c>
      <c r="D79" s="336">
        <v>44562</v>
      </c>
      <c r="E79" s="336">
        <v>44926</v>
      </c>
      <c r="F79" s="336">
        <v>44711</v>
      </c>
      <c r="G79" s="336">
        <v>44926</v>
      </c>
      <c r="H79" s="306" t="s">
        <v>667</v>
      </c>
      <c r="I79" s="306" t="s">
        <v>822</v>
      </c>
      <c r="J79" s="306" t="s">
        <v>668</v>
      </c>
    </row>
    <row r="80" spans="1:10" ht="105.75" customHeight="1" x14ac:dyDescent="0.25">
      <c r="A80" s="327" t="s">
        <v>562</v>
      </c>
      <c r="B80" s="311" t="s">
        <v>670</v>
      </c>
      <c r="C80" s="314" t="s">
        <v>656</v>
      </c>
      <c r="D80" s="336">
        <v>44562</v>
      </c>
      <c r="E80" s="336">
        <v>44926</v>
      </c>
      <c r="F80" s="336">
        <v>44562</v>
      </c>
      <c r="G80" s="336">
        <v>44926</v>
      </c>
      <c r="H80" s="330" t="s">
        <v>671</v>
      </c>
      <c r="I80" s="330" t="s">
        <v>823</v>
      </c>
      <c r="J80" s="365" t="s">
        <v>623</v>
      </c>
    </row>
    <row r="81" spans="1:10" ht="162" x14ac:dyDescent="0.25">
      <c r="A81" s="307" t="s">
        <v>581</v>
      </c>
      <c r="B81" s="311" t="s">
        <v>672</v>
      </c>
      <c r="C81" s="314" t="s">
        <v>656</v>
      </c>
      <c r="D81" s="336">
        <v>44562</v>
      </c>
      <c r="E81" s="336">
        <v>44926</v>
      </c>
      <c r="F81" s="336">
        <v>44562</v>
      </c>
      <c r="G81" s="336">
        <v>44926</v>
      </c>
      <c r="H81" s="309" t="s">
        <v>671</v>
      </c>
      <c r="I81" s="338" t="s">
        <v>824</v>
      </c>
      <c r="J81" s="339" t="s">
        <v>623</v>
      </c>
    </row>
    <row r="82" spans="1:10" ht="15" customHeight="1" x14ac:dyDescent="0.25">
      <c r="A82" s="478" t="s">
        <v>562</v>
      </c>
      <c r="B82" s="483" t="s">
        <v>673</v>
      </c>
      <c r="C82" s="463" t="s">
        <v>674</v>
      </c>
      <c r="D82" s="455">
        <v>44562</v>
      </c>
      <c r="E82" s="455">
        <v>44926</v>
      </c>
      <c r="F82" s="455">
        <v>44586</v>
      </c>
      <c r="G82" s="455">
        <v>44926</v>
      </c>
      <c r="H82" s="440" t="s">
        <v>675</v>
      </c>
      <c r="I82" s="440" t="s">
        <v>825</v>
      </c>
      <c r="J82" s="440" t="s">
        <v>676</v>
      </c>
    </row>
    <row r="83" spans="1:10" ht="277.5" customHeight="1" x14ac:dyDescent="0.25">
      <c r="A83" s="477"/>
      <c r="B83" s="484"/>
      <c r="C83" s="465"/>
      <c r="D83" s="456"/>
      <c r="E83" s="456"/>
      <c r="F83" s="456"/>
      <c r="G83" s="456"/>
      <c r="H83" s="442"/>
      <c r="I83" s="442"/>
      <c r="J83" s="442"/>
    </row>
    <row r="84" spans="1:10" ht="228.75" customHeight="1" x14ac:dyDescent="0.25">
      <c r="A84" s="307" t="s">
        <v>581</v>
      </c>
      <c r="B84" s="311" t="s">
        <v>677</v>
      </c>
      <c r="C84" s="328" t="s">
        <v>674</v>
      </c>
      <c r="D84" s="336">
        <v>44562</v>
      </c>
      <c r="E84" s="336">
        <v>44926</v>
      </c>
      <c r="F84" s="336">
        <v>44586</v>
      </c>
      <c r="G84" s="336">
        <v>44926</v>
      </c>
      <c r="H84" s="309" t="s">
        <v>675</v>
      </c>
      <c r="I84" s="338" t="s">
        <v>826</v>
      </c>
      <c r="J84" s="339" t="s">
        <v>623</v>
      </c>
    </row>
    <row r="85" spans="1:10" ht="113.25" customHeight="1" x14ac:dyDescent="0.25">
      <c r="A85" s="307" t="s">
        <v>678</v>
      </c>
      <c r="B85" s="311" t="s">
        <v>879</v>
      </c>
      <c r="C85" s="310"/>
      <c r="D85" s="336">
        <v>44562</v>
      </c>
      <c r="E85" s="336">
        <v>44810</v>
      </c>
      <c r="F85" s="336">
        <v>44665</v>
      </c>
      <c r="G85" s="336">
        <v>44810</v>
      </c>
      <c r="H85" s="309"/>
      <c r="I85" s="309" t="s">
        <v>828</v>
      </c>
      <c r="J85" s="309" t="s">
        <v>827</v>
      </c>
    </row>
    <row r="86" spans="1:10" ht="81" x14ac:dyDescent="0.25">
      <c r="A86" s="307"/>
      <c r="B86" s="309" t="s">
        <v>680</v>
      </c>
      <c r="C86" s="314" t="s">
        <v>656</v>
      </c>
      <c r="D86" s="336">
        <v>44562</v>
      </c>
      <c r="E86" s="336">
        <v>44810</v>
      </c>
      <c r="F86" s="336">
        <v>44666</v>
      </c>
      <c r="G86" s="336">
        <v>44810</v>
      </c>
      <c r="H86" s="309" t="s">
        <v>679</v>
      </c>
      <c r="I86" s="440" t="s">
        <v>828</v>
      </c>
      <c r="J86" s="440" t="s">
        <v>827</v>
      </c>
    </row>
    <row r="87" spans="1:10" ht="81" x14ac:dyDescent="0.25">
      <c r="A87" s="307"/>
      <c r="B87" s="309" t="s">
        <v>681</v>
      </c>
      <c r="C87" s="314" t="s">
        <v>656</v>
      </c>
      <c r="D87" s="336">
        <v>44562</v>
      </c>
      <c r="E87" s="336">
        <v>44810</v>
      </c>
      <c r="F87" s="336">
        <v>44666</v>
      </c>
      <c r="G87" s="336">
        <v>44810</v>
      </c>
      <c r="H87" s="309" t="s">
        <v>679</v>
      </c>
      <c r="I87" s="441"/>
      <c r="J87" s="441"/>
    </row>
    <row r="88" spans="1:10" ht="101.25" x14ac:dyDescent="0.25">
      <c r="A88" s="307"/>
      <c r="B88" s="309" t="s">
        <v>682</v>
      </c>
      <c r="C88" s="314" t="s">
        <v>656</v>
      </c>
      <c r="D88" s="336">
        <v>44562</v>
      </c>
      <c r="E88" s="336">
        <v>44810</v>
      </c>
      <c r="F88" s="336">
        <v>44666</v>
      </c>
      <c r="G88" s="336">
        <v>44810</v>
      </c>
      <c r="H88" s="309" t="s">
        <v>679</v>
      </c>
      <c r="I88" s="441"/>
      <c r="J88" s="441"/>
    </row>
    <row r="89" spans="1:10" ht="81" x14ac:dyDescent="0.25">
      <c r="A89" s="307"/>
      <c r="B89" s="309" t="s">
        <v>683</v>
      </c>
      <c r="C89" s="314" t="s">
        <v>656</v>
      </c>
      <c r="D89" s="336">
        <v>44562</v>
      </c>
      <c r="E89" s="336">
        <v>44810</v>
      </c>
      <c r="F89" s="336">
        <v>44666</v>
      </c>
      <c r="G89" s="336">
        <v>44810</v>
      </c>
      <c r="H89" s="309" t="s">
        <v>679</v>
      </c>
      <c r="I89" s="441"/>
      <c r="J89" s="441"/>
    </row>
    <row r="90" spans="1:10" ht="81" x14ac:dyDescent="0.25">
      <c r="A90" s="307"/>
      <c r="B90" s="309" t="s">
        <v>684</v>
      </c>
      <c r="C90" s="314" t="s">
        <v>656</v>
      </c>
      <c r="D90" s="336">
        <v>44562</v>
      </c>
      <c r="E90" s="336">
        <v>44764</v>
      </c>
      <c r="F90" s="336">
        <v>44665</v>
      </c>
      <c r="G90" s="336">
        <v>44764</v>
      </c>
      <c r="H90" s="309" t="s">
        <v>679</v>
      </c>
      <c r="I90" s="442"/>
      <c r="J90" s="442"/>
    </row>
    <row r="91" spans="1:10" ht="45.75" customHeight="1" x14ac:dyDescent="0.25">
      <c r="A91" s="485" t="s">
        <v>685</v>
      </c>
      <c r="B91" s="486"/>
      <c r="C91" s="486"/>
      <c r="D91" s="486"/>
      <c r="E91" s="486"/>
      <c r="F91" s="486"/>
      <c r="G91" s="486"/>
      <c r="H91" s="486"/>
      <c r="I91" s="486"/>
      <c r="J91" s="487"/>
    </row>
    <row r="92" spans="1:10" ht="117.75" customHeight="1" x14ac:dyDescent="0.25">
      <c r="A92" s="326">
        <v>17</v>
      </c>
      <c r="B92" s="329" t="s">
        <v>686</v>
      </c>
      <c r="C92" s="310"/>
      <c r="D92" s="367">
        <v>44562</v>
      </c>
      <c r="E92" s="367">
        <v>44926</v>
      </c>
      <c r="F92" s="341">
        <v>44559</v>
      </c>
      <c r="G92" s="341">
        <v>44926</v>
      </c>
      <c r="H92" s="309" t="s">
        <v>688</v>
      </c>
      <c r="I92" s="309" t="s">
        <v>878</v>
      </c>
      <c r="J92" s="364" t="s">
        <v>623</v>
      </c>
    </row>
    <row r="93" spans="1:10" ht="95.25" customHeight="1" x14ac:dyDescent="0.25">
      <c r="A93" s="488"/>
      <c r="B93" s="440" t="s">
        <v>687</v>
      </c>
      <c r="C93" s="338" t="s">
        <v>656</v>
      </c>
      <c r="D93" s="334">
        <v>44562</v>
      </c>
      <c r="E93" s="334">
        <v>44742</v>
      </c>
      <c r="F93" s="335">
        <v>44701</v>
      </c>
      <c r="G93" s="335">
        <v>44742</v>
      </c>
      <c r="H93" s="309" t="s">
        <v>688</v>
      </c>
      <c r="I93" s="343" t="s">
        <v>830</v>
      </c>
      <c r="J93" s="337" t="s">
        <v>623</v>
      </c>
    </row>
    <row r="94" spans="1:10" ht="15" customHeight="1" x14ac:dyDescent="0.25">
      <c r="A94" s="489"/>
      <c r="B94" s="441"/>
      <c r="C94" s="463" t="s">
        <v>639</v>
      </c>
      <c r="D94" s="455">
        <v>44562</v>
      </c>
      <c r="E94" s="455">
        <v>44926</v>
      </c>
      <c r="F94" s="455">
        <v>44209</v>
      </c>
      <c r="G94" s="455">
        <v>44926</v>
      </c>
      <c r="H94" s="440" t="s">
        <v>688</v>
      </c>
      <c r="I94" s="440" t="s">
        <v>829</v>
      </c>
      <c r="J94" s="443" t="s">
        <v>623</v>
      </c>
    </row>
    <row r="95" spans="1:10" ht="62.25" customHeight="1" x14ac:dyDescent="0.25">
      <c r="A95" s="489"/>
      <c r="B95" s="441"/>
      <c r="C95" s="465"/>
      <c r="D95" s="456"/>
      <c r="E95" s="456"/>
      <c r="F95" s="456"/>
      <c r="G95" s="456"/>
      <c r="H95" s="441"/>
      <c r="I95" s="441"/>
      <c r="J95" s="444"/>
    </row>
    <row r="96" spans="1:10" ht="83.25" customHeight="1" x14ac:dyDescent="0.25">
      <c r="A96" s="489"/>
      <c r="B96" s="441"/>
      <c r="C96" s="321" t="s">
        <v>640</v>
      </c>
      <c r="D96" s="341">
        <v>44562</v>
      </c>
      <c r="E96" s="341">
        <v>44926</v>
      </c>
      <c r="F96" s="341">
        <v>44559</v>
      </c>
      <c r="G96" s="341">
        <v>44926</v>
      </c>
      <c r="H96" s="441"/>
      <c r="I96" s="441"/>
      <c r="J96" s="444"/>
    </row>
    <row r="97" spans="1:10" ht="40.5" x14ac:dyDescent="0.25">
      <c r="A97" s="489"/>
      <c r="B97" s="441"/>
      <c r="C97" s="314" t="s">
        <v>645</v>
      </c>
      <c r="D97" s="336">
        <v>44562</v>
      </c>
      <c r="E97" s="336">
        <v>44926</v>
      </c>
      <c r="F97" s="336">
        <v>44629</v>
      </c>
      <c r="G97" s="336">
        <v>44926</v>
      </c>
      <c r="H97" s="441"/>
      <c r="I97" s="441"/>
      <c r="J97" s="444"/>
    </row>
    <row r="98" spans="1:10" ht="15" customHeight="1" x14ac:dyDescent="0.25">
      <c r="A98" s="489"/>
      <c r="B98" s="441"/>
      <c r="C98" s="440" t="s">
        <v>641</v>
      </c>
      <c r="D98" s="482">
        <v>44562</v>
      </c>
      <c r="E98" s="482">
        <v>44926</v>
      </c>
      <c r="F98" s="482">
        <v>44572</v>
      </c>
      <c r="G98" s="482">
        <v>44926</v>
      </c>
      <c r="H98" s="441"/>
      <c r="I98" s="441"/>
      <c r="J98" s="444"/>
    </row>
    <row r="99" spans="1:10" ht="15" customHeight="1" x14ac:dyDescent="0.25">
      <c r="A99" s="489"/>
      <c r="B99" s="441"/>
      <c r="C99" s="441"/>
      <c r="D99" s="482"/>
      <c r="E99" s="482"/>
      <c r="F99" s="482"/>
      <c r="G99" s="482"/>
      <c r="H99" s="441"/>
      <c r="I99" s="441"/>
      <c r="J99" s="444"/>
    </row>
    <row r="100" spans="1:10" ht="52.5" customHeight="1" x14ac:dyDescent="0.25">
      <c r="A100" s="489"/>
      <c r="B100" s="441"/>
      <c r="C100" s="442"/>
      <c r="D100" s="482"/>
      <c r="E100" s="482"/>
      <c r="F100" s="482"/>
      <c r="G100" s="482"/>
      <c r="H100" s="441"/>
      <c r="I100" s="441"/>
      <c r="J100" s="444"/>
    </row>
    <row r="101" spans="1:10" ht="65.25" customHeight="1" x14ac:dyDescent="0.25">
      <c r="A101" s="490"/>
      <c r="B101" s="442"/>
      <c r="C101" s="314" t="s">
        <v>642</v>
      </c>
      <c r="D101" s="336">
        <v>44562</v>
      </c>
      <c r="E101" s="336">
        <v>44926</v>
      </c>
      <c r="F101" s="341">
        <v>44616</v>
      </c>
      <c r="G101" s="336">
        <v>44926</v>
      </c>
      <c r="H101" s="442"/>
      <c r="I101" s="442"/>
      <c r="J101" s="445"/>
    </row>
    <row r="102" spans="1:10" ht="96" customHeight="1" x14ac:dyDescent="0.25">
      <c r="A102" s="307" t="s">
        <v>689</v>
      </c>
      <c r="B102" s="311" t="s">
        <v>690</v>
      </c>
      <c r="C102" s="310"/>
      <c r="D102" s="336">
        <v>44562</v>
      </c>
      <c r="E102" s="336">
        <v>44926</v>
      </c>
      <c r="F102" s="336">
        <v>44588</v>
      </c>
      <c r="G102" s="336">
        <v>44926</v>
      </c>
      <c r="H102" s="369" t="s">
        <v>692</v>
      </c>
      <c r="I102" s="369" t="s">
        <v>831</v>
      </c>
      <c r="J102" s="370" t="s">
        <v>623</v>
      </c>
    </row>
    <row r="103" spans="1:10" ht="60.75" customHeight="1" x14ac:dyDescent="0.25">
      <c r="A103" s="476"/>
      <c r="B103" s="440" t="s">
        <v>691</v>
      </c>
      <c r="C103" s="317" t="s">
        <v>639</v>
      </c>
      <c r="D103" s="336">
        <v>44562</v>
      </c>
      <c r="E103" s="336">
        <v>44926</v>
      </c>
      <c r="F103" s="336">
        <v>44603</v>
      </c>
      <c r="G103" s="336">
        <v>44926</v>
      </c>
      <c r="H103" s="440" t="s">
        <v>692</v>
      </c>
      <c r="I103" s="440" t="s">
        <v>831</v>
      </c>
      <c r="J103" s="443" t="s">
        <v>623</v>
      </c>
    </row>
    <row r="104" spans="1:10" ht="81" customHeight="1" x14ac:dyDescent="0.25">
      <c r="A104" s="476"/>
      <c r="B104" s="441"/>
      <c r="C104" s="317" t="s">
        <v>640</v>
      </c>
      <c r="D104" s="336">
        <v>44562</v>
      </c>
      <c r="E104" s="336">
        <v>44926</v>
      </c>
      <c r="F104" s="336">
        <v>44588</v>
      </c>
      <c r="G104" s="336">
        <v>44926</v>
      </c>
      <c r="H104" s="441"/>
      <c r="I104" s="441"/>
      <c r="J104" s="444"/>
    </row>
    <row r="105" spans="1:10" ht="81" customHeight="1" x14ac:dyDescent="0.25">
      <c r="A105" s="476"/>
      <c r="B105" s="441"/>
      <c r="C105" s="314" t="s">
        <v>645</v>
      </c>
      <c r="D105" s="336">
        <v>44562</v>
      </c>
      <c r="E105" s="336">
        <v>44741</v>
      </c>
      <c r="F105" s="336">
        <v>44680</v>
      </c>
      <c r="G105" s="336">
        <v>44741</v>
      </c>
      <c r="H105" s="441"/>
      <c r="I105" s="441"/>
      <c r="J105" s="444"/>
    </row>
    <row r="106" spans="1:10" ht="81" customHeight="1" x14ac:dyDescent="0.25">
      <c r="A106" s="476"/>
      <c r="B106" s="441"/>
      <c r="C106" s="317" t="s">
        <v>641</v>
      </c>
      <c r="D106" s="336">
        <v>44562</v>
      </c>
      <c r="E106" s="336">
        <v>44926</v>
      </c>
      <c r="F106" s="336">
        <v>44755</v>
      </c>
      <c r="G106" s="336">
        <v>44926</v>
      </c>
      <c r="H106" s="441"/>
      <c r="I106" s="441"/>
      <c r="J106" s="444"/>
    </row>
    <row r="107" spans="1:10" ht="81" customHeight="1" x14ac:dyDescent="0.25">
      <c r="A107" s="477"/>
      <c r="B107" s="441"/>
      <c r="C107" s="314" t="s">
        <v>642</v>
      </c>
      <c r="D107" s="336">
        <v>44562</v>
      </c>
      <c r="E107" s="336">
        <v>44865</v>
      </c>
      <c r="F107" s="341">
        <v>44718</v>
      </c>
      <c r="G107" s="336">
        <v>44865</v>
      </c>
      <c r="H107" s="442"/>
      <c r="I107" s="442"/>
      <c r="J107" s="445"/>
    </row>
    <row r="108" spans="1:10" ht="15" customHeight="1" x14ac:dyDescent="0.25">
      <c r="A108" s="478" t="s">
        <v>693</v>
      </c>
      <c r="B108" s="483" t="s">
        <v>880</v>
      </c>
      <c r="C108" s="446" t="s">
        <v>694</v>
      </c>
      <c r="D108" s="455">
        <v>44562</v>
      </c>
      <c r="E108" s="478" t="s">
        <v>696</v>
      </c>
      <c r="F108" s="478" t="s">
        <v>695</v>
      </c>
      <c r="G108" s="478" t="s">
        <v>696</v>
      </c>
      <c r="H108" s="440" t="s">
        <v>697</v>
      </c>
      <c r="I108" s="478" t="s">
        <v>832</v>
      </c>
      <c r="J108" s="443" t="s">
        <v>623</v>
      </c>
    </row>
    <row r="109" spans="1:10" ht="15" customHeight="1" x14ac:dyDescent="0.25">
      <c r="A109" s="476"/>
      <c r="B109" s="494"/>
      <c r="C109" s="447"/>
      <c r="D109" s="467"/>
      <c r="E109" s="476"/>
      <c r="F109" s="476"/>
      <c r="G109" s="476"/>
      <c r="H109" s="441"/>
      <c r="I109" s="476"/>
      <c r="J109" s="444"/>
    </row>
    <row r="110" spans="1:10" ht="69" customHeight="1" x14ac:dyDescent="0.25">
      <c r="A110" s="477"/>
      <c r="B110" s="484"/>
      <c r="C110" s="448"/>
      <c r="D110" s="456"/>
      <c r="E110" s="477"/>
      <c r="F110" s="477"/>
      <c r="G110" s="477"/>
      <c r="H110" s="442"/>
      <c r="I110" s="477"/>
      <c r="J110" s="445"/>
    </row>
    <row r="111" spans="1:10" ht="120.75" customHeight="1" x14ac:dyDescent="0.25">
      <c r="A111" s="307" t="s">
        <v>698</v>
      </c>
      <c r="B111" s="311" t="s">
        <v>881</v>
      </c>
      <c r="C111" s="330" t="s">
        <v>699</v>
      </c>
      <c r="D111" s="334">
        <v>44562</v>
      </c>
      <c r="E111" s="334">
        <v>44922</v>
      </c>
      <c r="F111" s="341">
        <v>44918</v>
      </c>
      <c r="G111" s="341">
        <v>44922</v>
      </c>
      <c r="H111" s="309" t="s">
        <v>688</v>
      </c>
      <c r="I111" s="377" t="s">
        <v>833</v>
      </c>
      <c r="J111" s="309" t="s">
        <v>701</v>
      </c>
    </row>
    <row r="112" spans="1:10" ht="15" customHeight="1" x14ac:dyDescent="0.25">
      <c r="A112" s="478"/>
      <c r="B112" s="440" t="s">
        <v>700</v>
      </c>
      <c r="C112" s="440" t="s">
        <v>699</v>
      </c>
      <c r="D112" s="453">
        <v>44562</v>
      </c>
      <c r="E112" s="453">
        <v>44922</v>
      </c>
      <c r="F112" s="455">
        <v>44918</v>
      </c>
      <c r="G112" s="455">
        <v>44922</v>
      </c>
      <c r="H112" s="440" t="s">
        <v>688</v>
      </c>
      <c r="I112" s="495" t="s">
        <v>833</v>
      </c>
      <c r="J112" s="440" t="s">
        <v>701</v>
      </c>
    </row>
    <row r="113" spans="1:10" ht="111" customHeight="1" x14ac:dyDescent="0.25">
      <c r="A113" s="476"/>
      <c r="B113" s="441"/>
      <c r="C113" s="441"/>
      <c r="D113" s="454"/>
      <c r="E113" s="466"/>
      <c r="F113" s="467"/>
      <c r="G113" s="467"/>
      <c r="H113" s="442"/>
      <c r="I113" s="496"/>
      <c r="J113" s="442"/>
    </row>
    <row r="114" spans="1:10" ht="126.75" customHeight="1" x14ac:dyDescent="0.25">
      <c r="A114" s="307" t="s">
        <v>702</v>
      </c>
      <c r="B114" s="311" t="s">
        <v>703</v>
      </c>
      <c r="C114" s="317" t="s">
        <v>640</v>
      </c>
      <c r="D114" s="341">
        <v>44562</v>
      </c>
      <c r="E114" s="341">
        <v>44772</v>
      </c>
      <c r="F114" s="341">
        <v>44678</v>
      </c>
      <c r="G114" s="341">
        <v>44772</v>
      </c>
      <c r="H114" s="309" t="s">
        <v>704</v>
      </c>
      <c r="I114" s="376" t="s">
        <v>834</v>
      </c>
      <c r="J114" s="370" t="s">
        <v>623</v>
      </c>
    </row>
    <row r="115" spans="1:10" ht="91.5" customHeight="1" x14ac:dyDescent="0.25">
      <c r="A115" s="307"/>
      <c r="B115" s="306" t="s">
        <v>705</v>
      </c>
      <c r="C115" s="317" t="s">
        <v>640</v>
      </c>
      <c r="D115" s="336">
        <v>44562</v>
      </c>
      <c r="E115" s="341">
        <v>44772</v>
      </c>
      <c r="F115" s="341">
        <v>44678</v>
      </c>
      <c r="G115" s="341">
        <v>44772</v>
      </c>
      <c r="H115" s="309" t="s">
        <v>704</v>
      </c>
      <c r="I115" s="376" t="s">
        <v>834</v>
      </c>
      <c r="J115" s="370" t="s">
        <v>623</v>
      </c>
    </row>
    <row r="116" spans="1:10" ht="40.5" customHeight="1" x14ac:dyDescent="0.25">
      <c r="A116" s="491" t="s">
        <v>706</v>
      </c>
      <c r="B116" s="492"/>
      <c r="C116" s="492"/>
      <c r="D116" s="492"/>
      <c r="E116" s="492"/>
      <c r="F116" s="492"/>
      <c r="G116" s="492"/>
      <c r="H116" s="492"/>
      <c r="I116" s="492"/>
      <c r="J116" s="493"/>
    </row>
    <row r="117" spans="1:10" ht="132" customHeight="1" x14ac:dyDescent="0.25">
      <c r="A117" s="307" t="s">
        <v>708</v>
      </c>
      <c r="B117" s="331" t="s">
        <v>709</v>
      </c>
      <c r="C117" s="310" t="s">
        <v>699</v>
      </c>
      <c r="D117" s="336">
        <v>44562</v>
      </c>
      <c r="E117" s="336">
        <v>44881</v>
      </c>
      <c r="F117" s="336">
        <v>44788</v>
      </c>
      <c r="G117" s="336">
        <v>44881</v>
      </c>
      <c r="H117" s="309" t="s">
        <v>710</v>
      </c>
      <c r="I117" s="377" t="s">
        <v>835</v>
      </c>
      <c r="J117" s="370" t="s">
        <v>623</v>
      </c>
    </row>
    <row r="118" spans="1:10" ht="135.75" customHeight="1" x14ac:dyDescent="0.25">
      <c r="A118" s="320"/>
      <c r="B118" s="309" t="s">
        <v>711</v>
      </c>
      <c r="C118" s="310" t="s">
        <v>699</v>
      </c>
      <c r="D118" s="336">
        <v>44562</v>
      </c>
      <c r="E118" s="336">
        <v>44881</v>
      </c>
      <c r="F118" s="336">
        <v>44788</v>
      </c>
      <c r="G118" s="336">
        <v>44881</v>
      </c>
      <c r="H118" s="309" t="s">
        <v>710</v>
      </c>
      <c r="I118" s="377" t="s">
        <v>835</v>
      </c>
      <c r="J118" s="370" t="s">
        <v>623</v>
      </c>
    </row>
    <row r="119" spans="1:10" ht="187.5" customHeight="1" x14ac:dyDescent="0.25">
      <c r="A119" s="320" t="s">
        <v>712</v>
      </c>
      <c r="B119" s="368" t="s">
        <v>713</v>
      </c>
      <c r="C119" s="318" t="s">
        <v>699</v>
      </c>
      <c r="D119" s="367">
        <v>44562</v>
      </c>
      <c r="E119" s="367">
        <v>44881</v>
      </c>
      <c r="F119" s="367">
        <v>44682</v>
      </c>
      <c r="G119" s="367">
        <v>44881</v>
      </c>
      <c r="H119" s="338" t="s">
        <v>714</v>
      </c>
      <c r="I119" s="338" t="s">
        <v>836</v>
      </c>
      <c r="J119" s="340" t="s">
        <v>623</v>
      </c>
    </row>
    <row r="120" spans="1:10" ht="93" customHeight="1" x14ac:dyDescent="0.25">
      <c r="A120" s="307" t="s">
        <v>715</v>
      </c>
      <c r="B120" s="331" t="s">
        <v>716</v>
      </c>
      <c r="C120" s="317" t="s">
        <v>717</v>
      </c>
      <c r="D120" s="336">
        <v>44562</v>
      </c>
      <c r="E120" s="336">
        <v>44858</v>
      </c>
      <c r="F120" s="336">
        <v>44719</v>
      </c>
      <c r="G120" s="336">
        <v>44858</v>
      </c>
      <c r="H120" s="309" t="s">
        <v>707</v>
      </c>
      <c r="I120" s="343" t="s">
        <v>834</v>
      </c>
      <c r="J120" s="340" t="s">
        <v>623</v>
      </c>
    </row>
  </sheetData>
  <mergeCells count="190">
    <mergeCell ref="A116:J116"/>
    <mergeCell ref="G108:G110"/>
    <mergeCell ref="H108:H110"/>
    <mergeCell ref="I108:I110"/>
    <mergeCell ref="J108:J110"/>
    <mergeCell ref="A112:A113"/>
    <mergeCell ref="B112:B113"/>
    <mergeCell ref="C112:C113"/>
    <mergeCell ref="D112:D113"/>
    <mergeCell ref="E112:E113"/>
    <mergeCell ref="A108:A110"/>
    <mergeCell ref="B108:B110"/>
    <mergeCell ref="C108:C110"/>
    <mergeCell ref="D108:D110"/>
    <mergeCell ref="E108:E110"/>
    <mergeCell ref="F108:F110"/>
    <mergeCell ref="H112:H113"/>
    <mergeCell ref="I112:I113"/>
    <mergeCell ref="J112:J113"/>
    <mergeCell ref="F112:F113"/>
    <mergeCell ref="G112:G113"/>
    <mergeCell ref="H103:H107"/>
    <mergeCell ref="I103:I107"/>
    <mergeCell ref="J103:J107"/>
    <mergeCell ref="H94:H101"/>
    <mergeCell ref="A103:A107"/>
    <mergeCell ref="B103:B107"/>
    <mergeCell ref="E94:E95"/>
    <mergeCell ref="F94:F95"/>
    <mergeCell ref="G94:G95"/>
    <mergeCell ref="C98:C100"/>
    <mergeCell ref="D98:D100"/>
    <mergeCell ref="E98:E100"/>
    <mergeCell ref="F98:F100"/>
    <mergeCell ref="G98:G100"/>
    <mergeCell ref="A91:J91"/>
    <mergeCell ref="A93:A101"/>
    <mergeCell ref="B93:B101"/>
    <mergeCell ref="C94:C95"/>
    <mergeCell ref="D94:D95"/>
    <mergeCell ref="I94:I101"/>
    <mergeCell ref="J94:J101"/>
    <mergeCell ref="I86:I90"/>
    <mergeCell ref="J86:J90"/>
    <mergeCell ref="J77:J78"/>
    <mergeCell ref="A82:A83"/>
    <mergeCell ref="B82:B83"/>
    <mergeCell ref="C82:C83"/>
    <mergeCell ref="D82:D83"/>
    <mergeCell ref="E82:E83"/>
    <mergeCell ref="F82:F83"/>
    <mergeCell ref="G82:G83"/>
    <mergeCell ref="H82:H83"/>
    <mergeCell ref="I82:I83"/>
    <mergeCell ref="J82:J83"/>
    <mergeCell ref="G77:G78"/>
    <mergeCell ref="A77:A78"/>
    <mergeCell ref="B77:B78"/>
    <mergeCell ref="C77:C78"/>
    <mergeCell ref="D77:D78"/>
    <mergeCell ref="E77:E78"/>
    <mergeCell ref="F77:F78"/>
    <mergeCell ref="H77:H78"/>
    <mergeCell ref="I77:I78"/>
    <mergeCell ref="G69:G70"/>
    <mergeCell ref="A71:A75"/>
    <mergeCell ref="B71:B75"/>
    <mergeCell ref="A69:A70"/>
    <mergeCell ref="B69:B70"/>
    <mergeCell ref="C69:C70"/>
    <mergeCell ref="D69:D70"/>
    <mergeCell ref="E69:E70"/>
    <mergeCell ref="F69:F70"/>
    <mergeCell ref="B56:B63"/>
    <mergeCell ref="H56:H63"/>
    <mergeCell ref="A57:A63"/>
    <mergeCell ref="C57:C59"/>
    <mergeCell ref="D57:D59"/>
    <mergeCell ref="E57:E59"/>
    <mergeCell ref="F57:F59"/>
    <mergeCell ref="G57:G59"/>
    <mergeCell ref="C62:C63"/>
    <mergeCell ref="D62:D63"/>
    <mergeCell ref="E62:E63"/>
    <mergeCell ref="F62:F63"/>
    <mergeCell ref="G62:G63"/>
    <mergeCell ref="G47:G48"/>
    <mergeCell ref="H47:H48"/>
    <mergeCell ref="I47:I48"/>
    <mergeCell ref="J47:J48"/>
    <mergeCell ref="A49:A55"/>
    <mergeCell ref="B49:B55"/>
    <mergeCell ref="C49:C55"/>
    <mergeCell ref="D49:D55"/>
    <mergeCell ref="E49:E55"/>
    <mergeCell ref="F49:F55"/>
    <mergeCell ref="G49:G55"/>
    <mergeCell ref="H49:H55"/>
    <mergeCell ref="I49:I55"/>
    <mergeCell ref="J49:J55"/>
    <mergeCell ref="G43:G44"/>
    <mergeCell ref="H43:H44"/>
    <mergeCell ref="I43:I44"/>
    <mergeCell ref="J43:J44"/>
    <mergeCell ref="A45:A48"/>
    <mergeCell ref="B45:B48"/>
    <mergeCell ref="C45:C46"/>
    <mergeCell ref="D45:D46"/>
    <mergeCell ref="E45:E46"/>
    <mergeCell ref="F45:F46"/>
    <mergeCell ref="A43:A44"/>
    <mergeCell ref="B43:B44"/>
    <mergeCell ref="C43:C44"/>
    <mergeCell ref="D43:D44"/>
    <mergeCell ref="E43:E44"/>
    <mergeCell ref="F43:F44"/>
    <mergeCell ref="G45:G46"/>
    <mergeCell ref="H45:H46"/>
    <mergeCell ref="I45:I46"/>
    <mergeCell ref="J45:J46"/>
    <mergeCell ref="C47:C48"/>
    <mergeCell ref="D47:D48"/>
    <mergeCell ref="E47:E48"/>
    <mergeCell ref="F47:F48"/>
    <mergeCell ref="A37:A41"/>
    <mergeCell ref="C37:C38"/>
    <mergeCell ref="D37:D38"/>
    <mergeCell ref="E37:E38"/>
    <mergeCell ref="F37:F38"/>
    <mergeCell ref="G37:G38"/>
    <mergeCell ref="A28:A33"/>
    <mergeCell ref="B28:B33"/>
    <mergeCell ref="H28:H33"/>
    <mergeCell ref="B35:B41"/>
    <mergeCell ref="C35:C36"/>
    <mergeCell ref="D35:D36"/>
    <mergeCell ref="E35:E36"/>
    <mergeCell ref="F35:F36"/>
    <mergeCell ref="G35:G36"/>
    <mergeCell ref="C39:C40"/>
    <mergeCell ref="D39:D40"/>
    <mergeCell ref="E39:E40"/>
    <mergeCell ref="F39:F40"/>
    <mergeCell ref="G39:G40"/>
    <mergeCell ref="H35:H41"/>
    <mergeCell ref="A3:J3"/>
    <mergeCell ref="A4:J5"/>
    <mergeCell ref="A6:I6"/>
    <mergeCell ref="A7:A9"/>
    <mergeCell ref="B7:B9"/>
    <mergeCell ref="C7:C9"/>
    <mergeCell ref="D7:E7"/>
    <mergeCell ref="F7:G7"/>
    <mergeCell ref="H7:I7"/>
    <mergeCell ref="J7:J9"/>
    <mergeCell ref="D8:D9"/>
    <mergeCell ref="E8:E9"/>
    <mergeCell ref="F8:F9"/>
    <mergeCell ref="G8:G9"/>
    <mergeCell ref="H8:H9"/>
    <mergeCell ref="I8:I9"/>
    <mergeCell ref="F25:F26"/>
    <mergeCell ref="G25:G26"/>
    <mergeCell ref="A11:J11"/>
    <mergeCell ref="A17:J17"/>
    <mergeCell ref="B19:B26"/>
    <mergeCell ref="C19:C21"/>
    <mergeCell ref="D19:D21"/>
    <mergeCell ref="E19:E21"/>
    <mergeCell ref="F19:F21"/>
    <mergeCell ref="G19:G21"/>
    <mergeCell ref="A21:A26"/>
    <mergeCell ref="C25:C26"/>
    <mergeCell ref="D25:D26"/>
    <mergeCell ref="E25:E26"/>
    <mergeCell ref="H19:H26"/>
    <mergeCell ref="I19:I26"/>
    <mergeCell ref="J19:J26"/>
    <mergeCell ref="I28:I33"/>
    <mergeCell ref="I35:I41"/>
    <mergeCell ref="J35:J41"/>
    <mergeCell ref="I56:I63"/>
    <mergeCell ref="J56:J63"/>
    <mergeCell ref="H69:H70"/>
    <mergeCell ref="I69:I70"/>
    <mergeCell ref="J69:J70"/>
    <mergeCell ref="H71:H75"/>
    <mergeCell ref="I71:I75"/>
    <mergeCell ref="J71:J75"/>
    <mergeCell ref="J28:J33"/>
  </mergeCells>
  <pageMargins left="0.7" right="0.7" top="0.75" bottom="0.75" header="0.3" footer="0.3"/>
  <pageSetup paperSize="9" scale="26"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241"/>
  <sheetViews>
    <sheetView topLeftCell="A7" zoomScale="62" zoomScaleNormal="62" workbookViewId="0">
      <selection activeCell="F11" sqref="F11"/>
    </sheetView>
  </sheetViews>
  <sheetFormatPr defaultRowHeight="15" x14ac:dyDescent="0.25"/>
  <cols>
    <col min="1" max="1" width="25.140625" style="344" customWidth="1"/>
    <col min="2" max="2" width="52.7109375" style="345" customWidth="1"/>
    <col min="3" max="3" width="47.5703125" style="344" customWidth="1"/>
    <col min="4" max="4" width="32.140625" style="344" customWidth="1"/>
    <col min="5" max="5" width="34" style="344" customWidth="1"/>
    <col min="6" max="6" width="29.85546875" style="344" customWidth="1"/>
    <col min="7" max="7" width="5.28515625" customWidth="1"/>
    <col min="8" max="10" width="9.140625" hidden="1" customWidth="1"/>
  </cols>
  <sheetData>
    <row r="2" spans="1:6" x14ac:dyDescent="0.25">
      <c r="F2" s="346"/>
    </row>
    <row r="3" spans="1:6" ht="15.75" x14ac:dyDescent="0.25">
      <c r="F3" s="347" t="s">
        <v>718</v>
      </c>
    </row>
    <row r="7" spans="1:6" ht="18.75" x14ac:dyDescent="0.25">
      <c r="A7" s="413" t="s">
        <v>719</v>
      </c>
      <c r="B7" s="413"/>
      <c r="C7" s="413"/>
      <c r="D7" s="413"/>
      <c r="E7" s="413"/>
      <c r="F7" s="413"/>
    </row>
    <row r="9" spans="1:6" x14ac:dyDescent="0.25">
      <c r="A9" s="497" t="s">
        <v>720</v>
      </c>
      <c r="B9" s="497" t="s">
        <v>721</v>
      </c>
      <c r="C9" s="497" t="s">
        <v>21</v>
      </c>
      <c r="D9" s="497" t="s">
        <v>722</v>
      </c>
      <c r="E9" s="497" t="s">
        <v>723</v>
      </c>
      <c r="F9" s="497" t="s">
        <v>724</v>
      </c>
    </row>
    <row r="10" spans="1:6" ht="69" customHeight="1" x14ac:dyDescent="0.25">
      <c r="A10" s="498"/>
      <c r="B10" s="498"/>
      <c r="C10" s="498"/>
      <c r="D10" s="498"/>
      <c r="E10" s="498"/>
      <c r="F10" s="498"/>
    </row>
    <row r="11" spans="1:6" ht="18.75" x14ac:dyDescent="0.25">
      <c r="A11" s="499" t="s">
        <v>725</v>
      </c>
      <c r="B11" s="501" t="s">
        <v>726</v>
      </c>
      <c r="C11" s="348" t="s">
        <v>42</v>
      </c>
      <c r="D11" s="349">
        <f>D13</f>
        <v>242309.99999999994</v>
      </c>
      <c r="E11" s="349">
        <v>288975.8</v>
      </c>
      <c r="F11" s="349">
        <f>F16+F46+F116+F151</f>
        <v>286315.8</v>
      </c>
    </row>
    <row r="12" spans="1:6" ht="18.75" x14ac:dyDescent="0.25">
      <c r="A12" s="500"/>
      <c r="B12" s="501"/>
      <c r="C12" s="348" t="s">
        <v>727</v>
      </c>
      <c r="D12" s="349"/>
      <c r="E12" s="349"/>
      <c r="F12" s="350"/>
    </row>
    <row r="13" spans="1:6" ht="56.25" x14ac:dyDescent="0.25">
      <c r="A13" s="500"/>
      <c r="B13" s="501"/>
      <c r="C13" s="348" t="s">
        <v>728</v>
      </c>
      <c r="D13" s="349">
        <f>D14+D81+D86+D15</f>
        <v>242309.99999999994</v>
      </c>
      <c r="E13" s="349">
        <f>E48+E118+E153+E18</f>
        <v>288899.3</v>
      </c>
      <c r="F13" s="349">
        <f>F48+F118+F153+F18</f>
        <v>286239.40000000002</v>
      </c>
    </row>
    <row r="14" spans="1:6" ht="18.75" x14ac:dyDescent="0.25">
      <c r="A14" s="500"/>
      <c r="B14" s="501"/>
      <c r="C14" s="348" t="s">
        <v>729</v>
      </c>
      <c r="D14" s="349">
        <f>D19+D49+D119+D154</f>
        <v>213207.99999999994</v>
      </c>
      <c r="E14" s="349">
        <f>E19+E49+E119+E154</f>
        <v>258397.7</v>
      </c>
      <c r="F14" s="349">
        <f t="shared" ref="F14" si="0">F19+F49+F119+F154</f>
        <v>256451.40000000002</v>
      </c>
    </row>
    <row r="15" spans="1:6" ht="18.75" x14ac:dyDescent="0.25">
      <c r="A15" s="500"/>
      <c r="B15" s="501"/>
      <c r="C15" s="348" t="s">
        <v>730</v>
      </c>
      <c r="D15" s="349">
        <f>D20+D50+D120+D155</f>
        <v>0</v>
      </c>
      <c r="E15" s="349">
        <f t="shared" ref="E15:F15" si="1">E20+E50+E120+E155</f>
        <v>76.400000000000006</v>
      </c>
      <c r="F15" s="349">
        <f t="shared" si="1"/>
        <v>76.400000000000006</v>
      </c>
    </row>
    <row r="16" spans="1:6" ht="18.75" x14ac:dyDescent="0.25">
      <c r="A16" s="499" t="s">
        <v>731</v>
      </c>
      <c r="B16" s="499" t="s">
        <v>732</v>
      </c>
      <c r="C16" s="348" t="s">
        <v>42</v>
      </c>
      <c r="D16" s="349">
        <f>D21+D26+D31+D36+D41</f>
        <v>2217.3000000000002</v>
      </c>
      <c r="E16" s="349">
        <f t="shared" ref="E16:F16" si="2">E21+E26+E31+E36+E41</f>
        <v>3360.2</v>
      </c>
      <c r="F16" s="349">
        <f t="shared" si="2"/>
        <v>3360.2</v>
      </c>
    </row>
    <row r="17" spans="1:6" ht="18.75" x14ac:dyDescent="0.25">
      <c r="A17" s="500"/>
      <c r="B17" s="500"/>
      <c r="C17" s="348" t="s">
        <v>727</v>
      </c>
      <c r="D17" s="349"/>
      <c r="E17" s="349"/>
      <c r="F17" s="349"/>
    </row>
    <row r="18" spans="1:6" ht="56.25" x14ac:dyDescent="0.25">
      <c r="A18" s="500"/>
      <c r="B18" s="500"/>
      <c r="C18" s="348" t="s">
        <v>728</v>
      </c>
      <c r="D18" s="349">
        <f>D23+D28+D33+D38+D43</f>
        <v>2217.3000000000002</v>
      </c>
      <c r="E18" s="349">
        <f t="shared" ref="E18:F20" si="3">E23+E28+E33+E38+E43</f>
        <v>3360.2</v>
      </c>
      <c r="F18" s="349">
        <f t="shared" si="3"/>
        <v>3360.2</v>
      </c>
    </row>
    <row r="19" spans="1:6" ht="18.75" x14ac:dyDescent="0.25">
      <c r="A19" s="500"/>
      <c r="B19" s="500"/>
      <c r="C19" s="348" t="s">
        <v>729</v>
      </c>
      <c r="D19" s="349">
        <f>D24+D29+D34+D39+D44</f>
        <v>2217.3000000000002</v>
      </c>
      <c r="E19" s="349">
        <f t="shared" si="3"/>
        <v>1627.2</v>
      </c>
      <c r="F19" s="349">
        <f t="shared" si="3"/>
        <v>1627.2</v>
      </c>
    </row>
    <row r="20" spans="1:6" ht="18.75" x14ac:dyDescent="0.25">
      <c r="A20" s="500"/>
      <c r="B20" s="500"/>
      <c r="C20" s="348" t="s">
        <v>730</v>
      </c>
      <c r="D20" s="349">
        <f>D25+D30+D35+D40+D45</f>
        <v>0</v>
      </c>
      <c r="E20" s="349">
        <f t="shared" si="3"/>
        <v>0</v>
      </c>
      <c r="F20" s="349">
        <f t="shared" si="3"/>
        <v>0</v>
      </c>
    </row>
    <row r="21" spans="1:6" ht="18.75" x14ac:dyDescent="0.25">
      <c r="A21" s="502" t="s">
        <v>733</v>
      </c>
      <c r="B21" s="504" t="s">
        <v>734</v>
      </c>
      <c r="C21" s="351" t="s">
        <v>42</v>
      </c>
      <c r="D21" s="248">
        <f>D22</f>
        <v>0</v>
      </c>
      <c r="E21" s="248">
        <f t="shared" ref="E21:F21" si="4">E22</f>
        <v>0</v>
      </c>
      <c r="F21" s="248">
        <f t="shared" si="4"/>
        <v>0</v>
      </c>
    </row>
    <row r="22" spans="1:6" ht="18.75" x14ac:dyDescent="0.25">
      <c r="A22" s="503"/>
      <c r="B22" s="504"/>
      <c r="C22" s="351" t="s">
        <v>727</v>
      </c>
      <c r="D22" s="248"/>
      <c r="E22" s="248"/>
      <c r="F22" s="248"/>
    </row>
    <row r="23" spans="1:6" ht="37.5" x14ac:dyDescent="0.25">
      <c r="A23" s="503"/>
      <c r="B23" s="504"/>
      <c r="C23" s="351" t="s">
        <v>728</v>
      </c>
      <c r="D23" s="248">
        <f>D24+D25</f>
        <v>0</v>
      </c>
      <c r="E23" s="248">
        <f t="shared" ref="E23:F23" si="5">E24+E25</f>
        <v>0</v>
      </c>
      <c r="F23" s="248">
        <f t="shared" si="5"/>
        <v>0</v>
      </c>
    </row>
    <row r="24" spans="1:6" ht="18.75" x14ac:dyDescent="0.25">
      <c r="A24" s="503"/>
      <c r="B24" s="504"/>
      <c r="C24" s="351" t="s">
        <v>729</v>
      </c>
      <c r="D24" s="248">
        <v>0</v>
      </c>
      <c r="E24" s="248">
        <v>0</v>
      </c>
      <c r="F24" s="248">
        <v>0</v>
      </c>
    </row>
    <row r="25" spans="1:6" ht="18.75" x14ac:dyDescent="0.25">
      <c r="A25" s="503"/>
      <c r="B25" s="504"/>
      <c r="C25" s="351" t="s">
        <v>730</v>
      </c>
      <c r="D25" s="248">
        <v>0</v>
      </c>
      <c r="E25" s="248">
        <v>0</v>
      </c>
      <c r="F25" s="248">
        <v>0</v>
      </c>
    </row>
    <row r="26" spans="1:6" ht="18.75" x14ac:dyDescent="0.25">
      <c r="A26" s="502" t="s">
        <v>735</v>
      </c>
      <c r="B26" s="504" t="s">
        <v>736</v>
      </c>
      <c r="C26" s="351" t="s">
        <v>42</v>
      </c>
      <c r="D26" s="248">
        <f>D27</f>
        <v>0</v>
      </c>
      <c r="E26" s="248">
        <f t="shared" ref="E26:F26" si="6">E27</f>
        <v>0</v>
      </c>
      <c r="F26" s="248">
        <f t="shared" si="6"/>
        <v>0</v>
      </c>
    </row>
    <row r="27" spans="1:6" ht="18.75" x14ac:dyDescent="0.25">
      <c r="A27" s="503"/>
      <c r="B27" s="504"/>
      <c r="C27" s="351" t="s">
        <v>727</v>
      </c>
      <c r="D27" s="248"/>
      <c r="E27" s="248"/>
      <c r="F27" s="248"/>
    </row>
    <row r="28" spans="1:6" ht="37.5" x14ac:dyDescent="0.25">
      <c r="A28" s="503"/>
      <c r="B28" s="504"/>
      <c r="C28" s="351" t="s">
        <v>728</v>
      </c>
      <c r="D28" s="248">
        <f>D29+D30</f>
        <v>0</v>
      </c>
      <c r="E28" s="248">
        <f t="shared" ref="E28:F28" si="7">E29+E30</f>
        <v>0</v>
      </c>
      <c r="F28" s="248">
        <f t="shared" si="7"/>
        <v>0</v>
      </c>
    </row>
    <row r="29" spans="1:6" ht="18.75" x14ac:dyDescent="0.25">
      <c r="A29" s="503"/>
      <c r="B29" s="504"/>
      <c r="C29" s="351" t="s">
        <v>729</v>
      </c>
      <c r="D29" s="248">
        <v>0</v>
      </c>
      <c r="E29" s="248">
        <v>0</v>
      </c>
      <c r="F29" s="248">
        <v>0</v>
      </c>
    </row>
    <row r="30" spans="1:6" ht="18.75" x14ac:dyDescent="0.25">
      <c r="A30" s="503"/>
      <c r="B30" s="504"/>
      <c r="C30" s="351" t="s">
        <v>730</v>
      </c>
      <c r="D30" s="248">
        <v>0</v>
      </c>
      <c r="E30" s="248">
        <v>0</v>
      </c>
      <c r="F30" s="248">
        <v>0</v>
      </c>
    </row>
    <row r="31" spans="1:6" ht="18.75" x14ac:dyDescent="0.25">
      <c r="A31" s="502" t="s">
        <v>737</v>
      </c>
      <c r="B31" s="504" t="s">
        <v>738</v>
      </c>
      <c r="C31" s="351" t="s">
        <v>42</v>
      </c>
      <c r="D31" s="248">
        <f t="shared" ref="D31:F31" si="8">D32</f>
        <v>0</v>
      </c>
      <c r="E31" s="248">
        <f t="shared" si="8"/>
        <v>0</v>
      </c>
      <c r="F31" s="248">
        <f t="shared" si="8"/>
        <v>0</v>
      </c>
    </row>
    <row r="32" spans="1:6" ht="18.75" x14ac:dyDescent="0.25">
      <c r="A32" s="503"/>
      <c r="B32" s="504"/>
      <c r="C32" s="351" t="s">
        <v>727</v>
      </c>
      <c r="D32" s="248"/>
      <c r="E32" s="248"/>
      <c r="F32" s="248"/>
    </row>
    <row r="33" spans="1:6" ht="37.5" x14ac:dyDescent="0.25">
      <c r="A33" s="503"/>
      <c r="B33" s="504"/>
      <c r="C33" s="351" t="s">
        <v>728</v>
      </c>
      <c r="D33" s="248">
        <f t="shared" ref="D33:F33" si="9">D34+D35</f>
        <v>0</v>
      </c>
      <c r="E33" s="248">
        <f t="shared" si="9"/>
        <v>0</v>
      </c>
      <c r="F33" s="248">
        <f t="shared" si="9"/>
        <v>0</v>
      </c>
    </row>
    <row r="34" spans="1:6" ht="18.75" x14ac:dyDescent="0.25">
      <c r="A34" s="503"/>
      <c r="B34" s="504"/>
      <c r="C34" s="351" t="s">
        <v>729</v>
      </c>
      <c r="D34" s="248">
        <v>0</v>
      </c>
      <c r="E34" s="248">
        <v>0</v>
      </c>
      <c r="F34" s="248">
        <v>0</v>
      </c>
    </row>
    <row r="35" spans="1:6" ht="18.75" x14ac:dyDescent="0.25">
      <c r="A35" s="503"/>
      <c r="B35" s="504"/>
      <c r="C35" s="351" t="s">
        <v>730</v>
      </c>
      <c r="D35" s="248">
        <v>0</v>
      </c>
      <c r="E35" s="248">
        <v>0</v>
      </c>
      <c r="F35" s="248">
        <v>0</v>
      </c>
    </row>
    <row r="36" spans="1:6" ht="18.75" x14ac:dyDescent="0.25">
      <c r="A36" s="502" t="s">
        <v>739</v>
      </c>
      <c r="B36" s="504" t="s">
        <v>740</v>
      </c>
      <c r="C36" s="351" t="s">
        <v>42</v>
      </c>
      <c r="D36" s="248">
        <f t="shared" ref="D36:F36" si="10">D37</f>
        <v>0</v>
      </c>
      <c r="E36" s="248">
        <f t="shared" si="10"/>
        <v>0</v>
      </c>
      <c r="F36" s="248">
        <f t="shared" si="10"/>
        <v>0</v>
      </c>
    </row>
    <row r="37" spans="1:6" ht="18.75" x14ac:dyDescent="0.25">
      <c r="A37" s="503"/>
      <c r="B37" s="504"/>
      <c r="C37" s="351" t="s">
        <v>727</v>
      </c>
      <c r="D37" s="248"/>
      <c r="E37" s="248"/>
      <c r="F37" s="248"/>
    </row>
    <row r="38" spans="1:6" ht="37.5" x14ac:dyDescent="0.25">
      <c r="A38" s="503"/>
      <c r="B38" s="504"/>
      <c r="C38" s="351" t="s">
        <v>728</v>
      </c>
      <c r="D38" s="248">
        <f t="shared" ref="D38:F38" si="11">D39+D40</f>
        <v>0</v>
      </c>
      <c r="E38" s="248">
        <f t="shared" si="11"/>
        <v>0</v>
      </c>
      <c r="F38" s="248">
        <f t="shared" si="11"/>
        <v>0</v>
      </c>
    </row>
    <row r="39" spans="1:6" ht="18.75" x14ac:dyDescent="0.25">
      <c r="A39" s="503"/>
      <c r="B39" s="504"/>
      <c r="C39" s="351" t="s">
        <v>729</v>
      </c>
      <c r="D39" s="248">
        <v>0</v>
      </c>
      <c r="E39" s="248">
        <v>0</v>
      </c>
      <c r="F39" s="248">
        <v>0</v>
      </c>
    </row>
    <row r="40" spans="1:6" ht="18.75" x14ac:dyDescent="0.25">
      <c r="A40" s="503"/>
      <c r="B40" s="504"/>
      <c r="C40" s="351" t="s">
        <v>730</v>
      </c>
      <c r="D40" s="248">
        <v>0</v>
      </c>
      <c r="E40" s="248">
        <v>0</v>
      </c>
      <c r="F40" s="248">
        <v>0</v>
      </c>
    </row>
    <row r="41" spans="1:6" ht="18.75" x14ac:dyDescent="0.25">
      <c r="A41" s="502" t="s">
        <v>741</v>
      </c>
      <c r="B41" s="504" t="s">
        <v>742</v>
      </c>
      <c r="C41" s="351" t="s">
        <v>42</v>
      </c>
      <c r="D41" s="248">
        <f>D43</f>
        <v>2217.3000000000002</v>
      </c>
      <c r="E41" s="248">
        <f t="shared" ref="E41:F41" si="12">E43</f>
        <v>3360.2</v>
      </c>
      <c r="F41" s="248">
        <f t="shared" si="12"/>
        <v>3360.2</v>
      </c>
    </row>
    <row r="42" spans="1:6" ht="18.75" x14ac:dyDescent="0.25">
      <c r="A42" s="503"/>
      <c r="B42" s="504"/>
      <c r="C42" s="351" t="s">
        <v>727</v>
      </c>
      <c r="D42" s="248"/>
      <c r="E42" s="248"/>
      <c r="F42" s="248"/>
    </row>
    <row r="43" spans="1:6" ht="37.5" x14ac:dyDescent="0.25">
      <c r="A43" s="503"/>
      <c r="B43" s="504"/>
      <c r="C43" s="351" t="s">
        <v>728</v>
      </c>
      <c r="D43" s="248">
        <f t="shared" ref="D43" si="13">D44+D45</f>
        <v>2217.3000000000002</v>
      </c>
      <c r="E43" s="248">
        <v>3360.2</v>
      </c>
      <c r="F43" s="248">
        <v>3360.2</v>
      </c>
    </row>
    <row r="44" spans="1:6" ht="18.75" x14ac:dyDescent="0.25">
      <c r="A44" s="503"/>
      <c r="B44" s="504"/>
      <c r="C44" s="351" t="s">
        <v>729</v>
      </c>
      <c r="D44" s="248">
        <v>2217.3000000000002</v>
      </c>
      <c r="E44" s="248">
        <v>1627.2</v>
      </c>
      <c r="F44" s="248">
        <v>1627.2</v>
      </c>
    </row>
    <row r="45" spans="1:6" ht="18.75" x14ac:dyDescent="0.25">
      <c r="A45" s="503"/>
      <c r="B45" s="504"/>
      <c r="C45" s="351" t="s">
        <v>730</v>
      </c>
      <c r="D45" s="248">
        <v>0</v>
      </c>
      <c r="E45" s="248">
        <v>0</v>
      </c>
      <c r="F45" s="248">
        <v>0</v>
      </c>
    </row>
    <row r="46" spans="1:6" ht="18.75" x14ac:dyDescent="0.25">
      <c r="A46" s="499" t="s">
        <v>743</v>
      </c>
      <c r="B46" s="499" t="s">
        <v>744</v>
      </c>
      <c r="C46" s="348" t="s">
        <v>42</v>
      </c>
      <c r="D46" s="349">
        <f>D51+D56+D61+D66+D71+D76+D81+D86+D91+D96+D101+D106+D111</f>
        <v>236423.39999999997</v>
      </c>
      <c r="E46" s="349">
        <f t="shared" ref="E46:F46" si="14">E51+E56+E61+E66+E71+E76+E81+E86+E91+E96+E101+E106+E111</f>
        <v>277614</v>
      </c>
      <c r="F46" s="349">
        <f t="shared" si="14"/>
        <v>275047.09999999998</v>
      </c>
    </row>
    <row r="47" spans="1:6" ht="18.75" x14ac:dyDescent="0.25">
      <c r="A47" s="500"/>
      <c r="B47" s="500"/>
      <c r="C47" s="348" t="s">
        <v>727</v>
      </c>
      <c r="D47" s="349"/>
      <c r="E47" s="349"/>
      <c r="F47" s="349"/>
    </row>
    <row r="48" spans="1:6" ht="56.25" x14ac:dyDescent="0.25">
      <c r="A48" s="500"/>
      <c r="B48" s="500"/>
      <c r="C48" s="348" t="s">
        <v>728</v>
      </c>
      <c r="D48" s="349">
        <f>D53+D58+D63+D68+D73+D78+D83+D88+D93+D98+D103+D108+D113</f>
        <v>236423.39999999997</v>
      </c>
      <c r="E48" s="349">
        <f>E53+E58+E63+E68+E73+E78+E83+E88+E93+E98+E103+E108+E113</f>
        <v>277537.59999999998</v>
      </c>
      <c r="F48" s="349">
        <f>F53+F58+F63+F68+F73+F78+F83+F88+F93+F98+F103+F108+F113</f>
        <v>274970.7</v>
      </c>
    </row>
    <row r="49" spans="1:6" ht="18.75" x14ac:dyDescent="0.25">
      <c r="A49" s="500"/>
      <c r="B49" s="500"/>
      <c r="C49" s="348" t="s">
        <v>729</v>
      </c>
      <c r="D49" s="349">
        <f>D54+D59+D64+D69+D74+D79+D84+D89+D94+D99+D104+D109+D114</f>
        <v>207321.39999999997</v>
      </c>
      <c r="E49" s="349">
        <f t="shared" ref="E49:F50" si="15">E54+E59+E64+E69+E74+E79+E84+E89+E94+E99+E104+E109+E114</f>
        <v>249363</v>
      </c>
      <c r="F49" s="349">
        <f>F54+F59+F64+F69+F74+F79+F84+F89+F94+F99+F104+F109+F114</f>
        <v>247509.7</v>
      </c>
    </row>
    <row r="50" spans="1:6" ht="18.75" x14ac:dyDescent="0.25">
      <c r="A50" s="500"/>
      <c r="B50" s="500"/>
      <c r="C50" s="348" t="s">
        <v>730</v>
      </c>
      <c r="D50" s="349">
        <f>D55+D60+D65+D70+D75+D80+D85+D90+D95+D100+D105+D110+D115</f>
        <v>0</v>
      </c>
      <c r="E50" s="349">
        <f t="shared" si="15"/>
        <v>76.400000000000006</v>
      </c>
      <c r="F50" s="349">
        <f t="shared" si="15"/>
        <v>76.400000000000006</v>
      </c>
    </row>
    <row r="51" spans="1:6" ht="18.75" x14ac:dyDescent="0.25">
      <c r="A51" s="502" t="s">
        <v>745</v>
      </c>
      <c r="B51" s="504" t="s">
        <v>746</v>
      </c>
      <c r="C51" s="351" t="s">
        <v>42</v>
      </c>
      <c r="D51" s="248">
        <f>D53</f>
        <v>156931.4</v>
      </c>
      <c r="E51" s="248">
        <f t="shared" ref="E51:F51" si="16">E53</f>
        <v>177271.6</v>
      </c>
      <c r="F51" s="248">
        <f t="shared" si="16"/>
        <v>176816</v>
      </c>
    </row>
    <row r="52" spans="1:6" ht="18.75" x14ac:dyDescent="0.25">
      <c r="A52" s="503"/>
      <c r="B52" s="504"/>
      <c r="C52" s="351" t="s">
        <v>727</v>
      </c>
      <c r="D52" s="248"/>
      <c r="E52" s="248"/>
      <c r="F52" s="248"/>
    </row>
    <row r="53" spans="1:6" ht="37.5" x14ac:dyDescent="0.25">
      <c r="A53" s="503"/>
      <c r="B53" s="504"/>
      <c r="C53" s="351" t="s">
        <v>728</v>
      </c>
      <c r="D53" s="248">
        <f t="shared" ref="D53:F53" si="17">D54+D55</f>
        <v>156931.4</v>
      </c>
      <c r="E53" s="248">
        <f t="shared" si="17"/>
        <v>177271.6</v>
      </c>
      <c r="F53" s="248">
        <f t="shared" si="17"/>
        <v>176816</v>
      </c>
    </row>
    <row r="54" spans="1:6" ht="18.75" x14ac:dyDescent="0.25">
      <c r="A54" s="503"/>
      <c r="B54" s="504"/>
      <c r="C54" s="351" t="s">
        <v>729</v>
      </c>
      <c r="D54" s="248">
        <f>156750.1+181.3</f>
        <v>156931.4</v>
      </c>
      <c r="E54" s="248">
        <v>177271.6</v>
      </c>
      <c r="F54" s="248">
        <v>176816</v>
      </c>
    </row>
    <row r="55" spans="1:6" ht="18.75" x14ac:dyDescent="0.25">
      <c r="A55" s="503"/>
      <c r="B55" s="504"/>
      <c r="C55" s="351" t="s">
        <v>730</v>
      </c>
      <c r="D55" s="248">
        <v>0</v>
      </c>
      <c r="E55" s="248">
        <v>0</v>
      </c>
      <c r="F55" s="248">
        <v>0</v>
      </c>
    </row>
    <row r="56" spans="1:6" ht="18.75" x14ac:dyDescent="0.25">
      <c r="A56" s="502" t="s">
        <v>747</v>
      </c>
      <c r="B56" s="504" t="s">
        <v>748</v>
      </c>
      <c r="C56" s="351" t="s">
        <v>42</v>
      </c>
      <c r="D56" s="248">
        <f t="shared" ref="D56" si="18">D57</f>
        <v>0</v>
      </c>
      <c r="E56" s="248">
        <f>E58</f>
        <v>1475.2</v>
      </c>
      <c r="F56" s="248">
        <f>F58</f>
        <v>1475.2</v>
      </c>
    </row>
    <row r="57" spans="1:6" ht="18.75" x14ac:dyDescent="0.25">
      <c r="A57" s="503"/>
      <c r="B57" s="504"/>
      <c r="C57" s="351" t="s">
        <v>727</v>
      </c>
      <c r="D57" s="248"/>
      <c r="E57" s="248"/>
      <c r="F57" s="248"/>
    </row>
    <row r="58" spans="1:6" ht="37.5" x14ac:dyDescent="0.25">
      <c r="A58" s="503"/>
      <c r="B58" s="504"/>
      <c r="C58" s="351" t="s">
        <v>728</v>
      </c>
      <c r="D58" s="248">
        <f t="shared" ref="D58:F58" si="19">D59+D60</f>
        <v>0</v>
      </c>
      <c r="E58" s="248">
        <f t="shared" si="19"/>
        <v>1475.2</v>
      </c>
      <c r="F58" s="248">
        <f t="shared" si="19"/>
        <v>1475.2</v>
      </c>
    </row>
    <row r="59" spans="1:6" ht="18.75" x14ac:dyDescent="0.25">
      <c r="A59" s="503"/>
      <c r="B59" s="504"/>
      <c r="C59" s="351" t="s">
        <v>729</v>
      </c>
      <c r="D59" s="248">
        <v>0</v>
      </c>
      <c r="E59" s="248">
        <v>1475.2</v>
      </c>
      <c r="F59" s="248">
        <v>1475.2</v>
      </c>
    </row>
    <row r="60" spans="1:6" ht="18.75" x14ac:dyDescent="0.25">
      <c r="A60" s="503"/>
      <c r="B60" s="504"/>
      <c r="C60" s="351" t="s">
        <v>730</v>
      </c>
      <c r="D60" s="248">
        <v>0</v>
      </c>
      <c r="E60" s="248">
        <v>0</v>
      </c>
      <c r="F60" s="248">
        <v>0</v>
      </c>
    </row>
    <row r="61" spans="1:6" ht="18.75" x14ac:dyDescent="0.25">
      <c r="A61" s="502" t="s">
        <v>749</v>
      </c>
      <c r="B61" s="504" t="s">
        <v>750</v>
      </c>
      <c r="C61" s="351" t="s">
        <v>42</v>
      </c>
      <c r="D61" s="248">
        <f>D63</f>
        <v>6332.3</v>
      </c>
      <c r="E61" s="248">
        <f t="shared" ref="E61:F61" si="20">E63</f>
        <v>6332.3</v>
      </c>
      <c r="F61" s="248">
        <f t="shared" si="20"/>
        <v>6332.3</v>
      </c>
    </row>
    <row r="62" spans="1:6" ht="18.75" x14ac:dyDescent="0.25">
      <c r="A62" s="503"/>
      <c r="B62" s="504"/>
      <c r="C62" s="351" t="s">
        <v>727</v>
      </c>
      <c r="D62" s="248"/>
      <c r="E62" s="248"/>
      <c r="F62" s="248"/>
    </row>
    <row r="63" spans="1:6" ht="37.5" x14ac:dyDescent="0.25">
      <c r="A63" s="503"/>
      <c r="B63" s="504"/>
      <c r="C63" s="351" t="s">
        <v>728</v>
      </c>
      <c r="D63" s="248">
        <f t="shared" ref="D63:F63" si="21">D64+D65</f>
        <v>6332.3</v>
      </c>
      <c r="E63" s="248">
        <f t="shared" si="21"/>
        <v>6332.3</v>
      </c>
      <c r="F63" s="248">
        <f t="shared" si="21"/>
        <v>6332.3</v>
      </c>
    </row>
    <row r="64" spans="1:6" ht="18.75" x14ac:dyDescent="0.25">
      <c r="A64" s="503"/>
      <c r="B64" s="504"/>
      <c r="C64" s="351" t="s">
        <v>729</v>
      </c>
      <c r="D64" s="248">
        <v>6332.3</v>
      </c>
      <c r="E64" s="248">
        <v>6332.3</v>
      </c>
      <c r="F64" s="248">
        <v>6332.3</v>
      </c>
    </row>
    <row r="65" spans="1:6" ht="18.75" x14ac:dyDescent="0.25">
      <c r="A65" s="503"/>
      <c r="B65" s="504"/>
      <c r="C65" s="351" t="s">
        <v>730</v>
      </c>
      <c r="D65" s="248">
        <v>0</v>
      </c>
      <c r="E65" s="248">
        <v>0</v>
      </c>
      <c r="F65" s="248">
        <v>0</v>
      </c>
    </row>
    <row r="66" spans="1:6" ht="18.75" x14ac:dyDescent="0.25">
      <c r="A66" s="502" t="s">
        <v>751</v>
      </c>
      <c r="B66" s="504" t="s">
        <v>752</v>
      </c>
      <c r="C66" s="351" t="s">
        <v>42</v>
      </c>
      <c r="D66" s="248">
        <f>D68</f>
        <v>5293.8</v>
      </c>
      <c r="E66" s="248">
        <f t="shared" ref="E66:F66" si="22">E68</f>
        <v>6443.9</v>
      </c>
      <c r="F66" s="248">
        <f t="shared" si="22"/>
        <v>6442.8</v>
      </c>
    </row>
    <row r="67" spans="1:6" ht="18.75" x14ac:dyDescent="0.25">
      <c r="A67" s="503"/>
      <c r="B67" s="504"/>
      <c r="C67" s="351" t="s">
        <v>727</v>
      </c>
      <c r="D67" s="248"/>
      <c r="E67" s="248"/>
      <c r="F67" s="248"/>
    </row>
    <row r="68" spans="1:6" ht="37.5" x14ac:dyDescent="0.25">
      <c r="A68" s="503"/>
      <c r="B68" s="504"/>
      <c r="C68" s="351" t="s">
        <v>728</v>
      </c>
      <c r="D68" s="248">
        <f t="shared" ref="D68:F68" si="23">D69+D70</f>
        <v>5293.8</v>
      </c>
      <c r="E68" s="248">
        <f t="shared" si="23"/>
        <v>6443.9</v>
      </c>
      <c r="F68" s="248">
        <f t="shared" si="23"/>
        <v>6442.8</v>
      </c>
    </row>
    <row r="69" spans="1:6" ht="18.75" x14ac:dyDescent="0.25">
      <c r="A69" s="503"/>
      <c r="B69" s="504"/>
      <c r="C69" s="351" t="s">
        <v>729</v>
      </c>
      <c r="D69" s="248">
        <v>5293.8</v>
      </c>
      <c r="E69" s="248">
        <v>6443.9</v>
      </c>
      <c r="F69" s="248">
        <v>6442.8</v>
      </c>
    </row>
    <row r="70" spans="1:6" ht="18.75" x14ac:dyDescent="0.25">
      <c r="A70" s="503"/>
      <c r="B70" s="504"/>
      <c r="C70" s="351" t="s">
        <v>730</v>
      </c>
      <c r="D70" s="248">
        <v>0</v>
      </c>
      <c r="E70" s="248">
        <v>0</v>
      </c>
      <c r="F70" s="248">
        <v>0</v>
      </c>
    </row>
    <row r="71" spans="1:6" ht="18.75" x14ac:dyDescent="0.25">
      <c r="A71" s="502" t="s">
        <v>753</v>
      </c>
      <c r="B71" s="504" t="s">
        <v>754</v>
      </c>
      <c r="C71" s="351" t="s">
        <v>42</v>
      </c>
      <c r="D71" s="248">
        <f t="shared" ref="D71" si="24">D72</f>
        <v>0</v>
      </c>
      <c r="E71" s="248">
        <f>E73</f>
        <v>4292.8</v>
      </c>
      <c r="F71" s="248">
        <f>F73</f>
        <v>3648.9</v>
      </c>
    </row>
    <row r="72" spans="1:6" ht="18.75" x14ac:dyDescent="0.25">
      <c r="A72" s="503"/>
      <c r="B72" s="504"/>
      <c r="C72" s="351" t="s">
        <v>727</v>
      </c>
      <c r="D72" s="248"/>
      <c r="E72" s="248"/>
      <c r="F72" s="248"/>
    </row>
    <row r="73" spans="1:6" ht="37.5" x14ac:dyDescent="0.25">
      <c r="A73" s="503"/>
      <c r="B73" s="504"/>
      <c r="C73" s="351" t="s">
        <v>728</v>
      </c>
      <c r="D73" s="248">
        <f t="shared" ref="D73:F73" si="25">D74+D75</f>
        <v>0</v>
      </c>
      <c r="E73" s="248">
        <f t="shared" si="25"/>
        <v>4292.8</v>
      </c>
      <c r="F73" s="248">
        <f t="shared" si="25"/>
        <v>3648.9</v>
      </c>
    </row>
    <row r="74" spans="1:6" ht="18.75" x14ac:dyDescent="0.25">
      <c r="A74" s="503"/>
      <c r="B74" s="504"/>
      <c r="C74" s="351" t="s">
        <v>729</v>
      </c>
      <c r="D74" s="248">
        <v>0</v>
      </c>
      <c r="E74" s="248">
        <v>4292.8</v>
      </c>
      <c r="F74" s="248">
        <v>3648.9</v>
      </c>
    </row>
    <row r="75" spans="1:6" ht="18.75" x14ac:dyDescent="0.25">
      <c r="A75" s="503"/>
      <c r="B75" s="504"/>
      <c r="C75" s="351" t="s">
        <v>730</v>
      </c>
      <c r="D75" s="248">
        <v>0</v>
      </c>
      <c r="E75" s="248">
        <v>0</v>
      </c>
      <c r="F75" s="248">
        <v>0</v>
      </c>
    </row>
    <row r="76" spans="1:6" ht="18.75" x14ac:dyDescent="0.25">
      <c r="A76" s="502" t="s">
        <v>755</v>
      </c>
      <c r="B76" s="504" t="s">
        <v>756</v>
      </c>
      <c r="C76" s="351" t="s">
        <v>42</v>
      </c>
      <c r="D76" s="248">
        <f>D78</f>
        <v>36986.400000000001</v>
      </c>
      <c r="E76" s="248">
        <f t="shared" ref="E76:F76" si="26">E78</f>
        <v>38499.9</v>
      </c>
      <c r="F76" s="248">
        <f t="shared" si="26"/>
        <v>37770.800000000003</v>
      </c>
    </row>
    <row r="77" spans="1:6" ht="18.75" x14ac:dyDescent="0.25">
      <c r="A77" s="503"/>
      <c r="B77" s="504"/>
      <c r="C77" s="351" t="s">
        <v>727</v>
      </c>
      <c r="D77" s="248"/>
      <c r="E77" s="248"/>
      <c r="F77" s="248"/>
    </row>
    <row r="78" spans="1:6" ht="37.5" x14ac:dyDescent="0.25">
      <c r="A78" s="503"/>
      <c r="B78" s="504"/>
      <c r="C78" s="351" t="s">
        <v>728</v>
      </c>
      <c r="D78" s="248">
        <f t="shared" ref="D78:F78" si="27">D79+D80</f>
        <v>36986.400000000001</v>
      </c>
      <c r="E78" s="248">
        <f t="shared" si="27"/>
        <v>38499.9</v>
      </c>
      <c r="F78" s="248">
        <f t="shared" si="27"/>
        <v>37770.800000000003</v>
      </c>
    </row>
    <row r="79" spans="1:6" ht="18.75" x14ac:dyDescent="0.25">
      <c r="A79" s="503"/>
      <c r="B79" s="504"/>
      <c r="C79" s="351" t="s">
        <v>729</v>
      </c>
      <c r="D79" s="248">
        <v>36986.400000000001</v>
      </c>
      <c r="E79" s="248">
        <v>38499.9</v>
      </c>
      <c r="F79" s="248">
        <v>37770.800000000003</v>
      </c>
    </row>
    <row r="80" spans="1:6" ht="18.75" x14ac:dyDescent="0.25">
      <c r="A80" s="503"/>
      <c r="B80" s="504"/>
      <c r="C80" s="351" t="s">
        <v>730</v>
      </c>
      <c r="D80" s="248">
        <v>0</v>
      </c>
      <c r="E80" s="248">
        <v>0</v>
      </c>
      <c r="F80" s="248">
        <v>0</v>
      </c>
    </row>
    <row r="81" spans="1:6" ht="18.75" x14ac:dyDescent="0.25">
      <c r="A81" s="502" t="s">
        <v>757</v>
      </c>
      <c r="B81" s="505" t="s">
        <v>758</v>
      </c>
      <c r="C81" s="351" t="s">
        <v>42</v>
      </c>
      <c r="D81" s="248">
        <f>D83</f>
        <v>28993</v>
      </c>
      <c r="E81" s="248">
        <f t="shared" ref="E81:F81" si="28">E83</f>
        <v>23061.5</v>
      </c>
      <c r="F81" s="248">
        <f t="shared" si="28"/>
        <v>22347.9</v>
      </c>
    </row>
    <row r="82" spans="1:6" ht="18.75" x14ac:dyDescent="0.25">
      <c r="A82" s="503"/>
      <c r="B82" s="506"/>
      <c r="C82" s="351" t="s">
        <v>727</v>
      </c>
      <c r="D82" s="248"/>
      <c r="E82" s="248"/>
      <c r="F82" s="248"/>
    </row>
    <row r="83" spans="1:6" ht="37.5" x14ac:dyDescent="0.25">
      <c r="A83" s="503"/>
      <c r="B83" s="506"/>
      <c r="C83" s="351" t="s">
        <v>728</v>
      </c>
      <c r="D83" s="248">
        <v>28993</v>
      </c>
      <c r="E83" s="248">
        <v>23061.5</v>
      </c>
      <c r="F83" s="248">
        <v>22347.9</v>
      </c>
    </row>
    <row r="84" spans="1:6" ht="18.75" x14ac:dyDescent="0.25">
      <c r="A84" s="503"/>
      <c r="B84" s="506"/>
      <c r="C84" s="351" t="s">
        <v>729</v>
      </c>
      <c r="D84" s="248">
        <v>0</v>
      </c>
      <c r="E84" s="248">
        <v>0</v>
      </c>
      <c r="F84" s="248">
        <v>0</v>
      </c>
    </row>
    <row r="85" spans="1:6" ht="18.75" x14ac:dyDescent="0.25">
      <c r="A85" s="503"/>
      <c r="B85" s="506"/>
      <c r="C85" s="351" t="s">
        <v>730</v>
      </c>
      <c r="D85" s="248">
        <v>0</v>
      </c>
      <c r="E85" s="248">
        <v>0</v>
      </c>
      <c r="F85" s="248">
        <v>0</v>
      </c>
    </row>
    <row r="86" spans="1:6" ht="18.75" x14ac:dyDescent="0.25">
      <c r="A86" s="502" t="s">
        <v>759</v>
      </c>
      <c r="B86" s="505" t="s">
        <v>760</v>
      </c>
      <c r="C86" s="351" t="s">
        <v>42</v>
      </c>
      <c r="D86" s="248">
        <f>D88</f>
        <v>109</v>
      </c>
      <c r="E86" s="248">
        <f t="shared" ref="E86:F86" si="29">E88</f>
        <v>113.1</v>
      </c>
      <c r="F86" s="248">
        <f t="shared" si="29"/>
        <v>113.1</v>
      </c>
    </row>
    <row r="87" spans="1:6" ht="18.75" x14ac:dyDescent="0.25">
      <c r="A87" s="503"/>
      <c r="B87" s="506"/>
      <c r="C87" s="351" t="s">
        <v>727</v>
      </c>
      <c r="D87" s="248"/>
      <c r="E87" s="248"/>
      <c r="F87" s="248"/>
    </row>
    <row r="88" spans="1:6" ht="37.5" x14ac:dyDescent="0.25">
      <c r="A88" s="503"/>
      <c r="B88" s="506"/>
      <c r="C88" s="351" t="s">
        <v>728</v>
      </c>
      <c r="D88" s="248">
        <f>104+5</f>
        <v>109</v>
      </c>
      <c r="E88" s="248">
        <v>113.1</v>
      </c>
      <c r="F88" s="248">
        <v>113.1</v>
      </c>
    </row>
    <row r="89" spans="1:6" ht="18.75" x14ac:dyDescent="0.25">
      <c r="A89" s="503"/>
      <c r="B89" s="506"/>
      <c r="C89" s="351" t="s">
        <v>729</v>
      </c>
      <c r="D89" s="248">
        <v>0</v>
      </c>
      <c r="E89" s="248">
        <v>0</v>
      </c>
      <c r="F89" s="248">
        <v>0</v>
      </c>
    </row>
    <row r="90" spans="1:6" ht="36.75" customHeight="1" x14ac:dyDescent="0.25">
      <c r="A90" s="503"/>
      <c r="B90" s="506"/>
      <c r="C90" s="351" t="s">
        <v>730</v>
      </c>
      <c r="D90" s="248">
        <v>0</v>
      </c>
      <c r="E90" s="248">
        <v>0</v>
      </c>
      <c r="F90" s="248">
        <v>0</v>
      </c>
    </row>
    <row r="91" spans="1:6" ht="18.75" x14ac:dyDescent="0.25">
      <c r="A91" s="502" t="s">
        <v>761</v>
      </c>
      <c r="B91" s="505" t="s">
        <v>762</v>
      </c>
      <c r="C91" s="351" t="s">
        <v>42</v>
      </c>
      <c r="D91" s="248">
        <f>D93</f>
        <v>1777.5</v>
      </c>
      <c r="E91" s="248">
        <v>5632</v>
      </c>
      <c r="F91" s="248">
        <v>5632</v>
      </c>
    </row>
    <row r="92" spans="1:6" ht="18.75" x14ac:dyDescent="0.25">
      <c r="A92" s="503"/>
      <c r="B92" s="506"/>
      <c r="C92" s="351" t="s">
        <v>727</v>
      </c>
      <c r="D92" s="248"/>
      <c r="E92" s="248"/>
      <c r="F92" s="248"/>
    </row>
    <row r="93" spans="1:6" ht="37.5" x14ac:dyDescent="0.25">
      <c r="A93" s="503"/>
      <c r="B93" s="506"/>
      <c r="C93" s="351" t="s">
        <v>728</v>
      </c>
      <c r="D93" s="248">
        <f t="shared" ref="D93" si="30">D94+D95</f>
        <v>1777.5</v>
      </c>
      <c r="E93" s="248">
        <v>5555.6</v>
      </c>
      <c r="F93" s="248">
        <v>5555.6</v>
      </c>
    </row>
    <row r="94" spans="1:6" ht="18.75" x14ac:dyDescent="0.25">
      <c r="A94" s="503"/>
      <c r="B94" s="506"/>
      <c r="C94" s="351" t="s">
        <v>729</v>
      </c>
      <c r="D94" s="248">
        <v>1777.5</v>
      </c>
      <c r="E94" s="248">
        <v>555.6</v>
      </c>
      <c r="F94" s="248">
        <v>555.6</v>
      </c>
    </row>
    <row r="95" spans="1:6" ht="18.75" x14ac:dyDescent="0.25">
      <c r="A95" s="503"/>
      <c r="B95" s="506"/>
      <c r="C95" s="351" t="s">
        <v>730</v>
      </c>
      <c r="D95" s="248">
        <v>0</v>
      </c>
      <c r="E95" s="248">
        <v>76.400000000000006</v>
      </c>
      <c r="F95" s="248">
        <v>76.400000000000006</v>
      </c>
    </row>
    <row r="96" spans="1:6" ht="18.75" x14ac:dyDescent="0.25">
      <c r="A96" s="502" t="s">
        <v>763</v>
      </c>
      <c r="B96" s="505" t="s">
        <v>764</v>
      </c>
      <c r="C96" s="351" t="s">
        <v>42</v>
      </c>
      <c r="D96" s="248">
        <f t="shared" ref="D96:F96" si="31">D97</f>
        <v>0</v>
      </c>
      <c r="E96" s="248">
        <f t="shared" si="31"/>
        <v>0</v>
      </c>
      <c r="F96" s="248">
        <f t="shared" si="31"/>
        <v>0</v>
      </c>
    </row>
    <row r="97" spans="1:6" ht="18.75" x14ac:dyDescent="0.25">
      <c r="A97" s="503"/>
      <c r="B97" s="506"/>
      <c r="C97" s="351" t="s">
        <v>727</v>
      </c>
      <c r="D97" s="248"/>
      <c r="E97" s="248"/>
      <c r="F97" s="248"/>
    </row>
    <row r="98" spans="1:6" ht="37.5" x14ac:dyDescent="0.25">
      <c r="A98" s="503"/>
      <c r="B98" s="506"/>
      <c r="C98" s="351" t="s">
        <v>728</v>
      </c>
      <c r="D98" s="248">
        <f t="shared" ref="D98:F98" si="32">D99+D100</f>
        <v>0</v>
      </c>
      <c r="E98" s="248">
        <f t="shared" si="32"/>
        <v>0</v>
      </c>
      <c r="F98" s="248">
        <f t="shared" si="32"/>
        <v>0</v>
      </c>
    </row>
    <row r="99" spans="1:6" ht="18.75" x14ac:dyDescent="0.25">
      <c r="A99" s="503"/>
      <c r="B99" s="506"/>
      <c r="C99" s="351" t="s">
        <v>729</v>
      </c>
      <c r="D99" s="248">
        <v>0</v>
      </c>
      <c r="E99" s="248">
        <v>0</v>
      </c>
      <c r="F99" s="248">
        <v>0</v>
      </c>
    </row>
    <row r="100" spans="1:6" ht="18.75" x14ac:dyDescent="0.25">
      <c r="A100" s="503"/>
      <c r="B100" s="506"/>
      <c r="C100" s="351" t="s">
        <v>730</v>
      </c>
      <c r="D100" s="248">
        <v>0</v>
      </c>
      <c r="E100" s="248">
        <v>0</v>
      </c>
      <c r="F100" s="248">
        <v>0</v>
      </c>
    </row>
    <row r="101" spans="1:6" ht="18.75" x14ac:dyDescent="0.25">
      <c r="A101" s="502" t="s">
        <v>765</v>
      </c>
      <c r="B101" s="505" t="s">
        <v>766</v>
      </c>
      <c r="C101" s="351" t="s">
        <v>42</v>
      </c>
      <c r="D101" s="248">
        <f t="shared" ref="D101:F101" si="33">D102</f>
        <v>0</v>
      </c>
      <c r="E101" s="248">
        <f t="shared" si="33"/>
        <v>0</v>
      </c>
      <c r="F101" s="248">
        <f t="shared" si="33"/>
        <v>0</v>
      </c>
    </row>
    <row r="102" spans="1:6" ht="18.75" x14ac:dyDescent="0.25">
      <c r="A102" s="503"/>
      <c r="B102" s="506"/>
      <c r="C102" s="351" t="s">
        <v>727</v>
      </c>
      <c r="D102" s="248"/>
      <c r="E102" s="248"/>
      <c r="F102" s="248"/>
    </row>
    <row r="103" spans="1:6" ht="37.5" x14ac:dyDescent="0.25">
      <c r="A103" s="503"/>
      <c r="B103" s="506"/>
      <c r="C103" s="351" t="s">
        <v>728</v>
      </c>
      <c r="D103" s="248">
        <f t="shared" ref="D103:F103" si="34">D104+D105</f>
        <v>0</v>
      </c>
      <c r="E103" s="248">
        <f t="shared" si="34"/>
        <v>0</v>
      </c>
      <c r="F103" s="248">
        <f t="shared" si="34"/>
        <v>0</v>
      </c>
    </row>
    <row r="104" spans="1:6" ht="18.75" x14ac:dyDescent="0.25">
      <c r="A104" s="503"/>
      <c r="B104" s="506"/>
      <c r="C104" s="351" t="s">
        <v>729</v>
      </c>
      <c r="D104" s="248">
        <v>0</v>
      </c>
      <c r="E104" s="248">
        <v>0</v>
      </c>
      <c r="F104" s="248">
        <v>0</v>
      </c>
    </row>
    <row r="105" spans="1:6" ht="18.75" x14ac:dyDescent="0.25">
      <c r="A105" s="503"/>
      <c r="B105" s="506"/>
      <c r="C105" s="351" t="s">
        <v>730</v>
      </c>
      <c r="D105" s="248">
        <v>0</v>
      </c>
      <c r="E105" s="248">
        <v>0</v>
      </c>
      <c r="F105" s="248">
        <v>0</v>
      </c>
    </row>
    <row r="106" spans="1:6" ht="18.75" x14ac:dyDescent="0.25">
      <c r="A106" s="507" t="s">
        <v>767</v>
      </c>
      <c r="B106" s="504" t="s">
        <v>768</v>
      </c>
      <c r="C106" s="351" t="s">
        <v>42</v>
      </c>
      <c r="D106" s="248">
        <f t="shared" ref="D106:F106" si="35">D107</f>
        <v>0</v>
      </c>
      <c r="E106" s="248">
        <f t="shared" si="35"/>
        <v>0</v>
      </c>
      <c r="F106" s="248">
        <f t="shared" si="35"/>
        <v>0</v>
      </c>
    </row>
    <row r="107" spans="1:6" ht="18.75" x14ac:dyDescent="0.25">
      <c r="A107" s="507"/>
      <c r="B107" s="504"/>
      <c r="C107" s="351" t="s">
        <v>727</v>
      </c>
      <c r="D107" s="248"/>
      <c r="E107" s="248"/>
      <c r="F107" s="248"/>
    </row>
    <row r="108" spans="1:6" ht="37.5" x14ac:dyDescent="0.25">
      <c r="A108" s="507"/>
      <c r="B108" s="504"/>
      <c r="C108" s="351" t="s">
        <v>728</v>
      </c>
      <c r="D108" s="248">
        <f t="shared" ref="D108:F108" si="36">D109+D110</f>
        <v>0</v>
      </c>
      <c r="E108" s="248">
        <f t="shared" si="36"/>
        <v>0</v>
      </c>
      <c r="F108" s="248">
        <f t="shared" si="36"/>
        <v>0</v>
      </c>
    </row>
    <row r="109" spans="1:6" ht="18.75" x14ac:dyDescent="0.25">
      <c r="A109" s="507"/>
      <c r="B109" s="504"/>
      <c r="C109" s="351" t="s">
        <v>729</v>
      </c>
      <c r="D109" s="248">
        <v>0</v>
      </c>
      <c r="E109" s="248">
        <v>0</v>
      </c>
      <c r="F109" s="248">
        <v>0</v>
      </c>
    </row>
    <row r="110" spans="1:6" ht="18.75" x14ac:dyDescent="0.25">
      <c r="A110" s="507"/>
      <c r="B110" s="504"/>
      <c r="C110" s="351" t="s">
        <v>730</v>
      </c>
      <c r="D110" s="248">
        <v>0</v>
      </c>
      <c r="E110" s="248">
        <v>0</v>
      </c>
      <c r="F110" s="248">
        <v>0</v>
      </c>
    </row>
    <row r="111" spans="1:6" ht="18.75" x14ac:dyDescent="0.25">
      <c r="A111" s="502" t="s">
        <v>769</v>
      </c>
      <c r="B111" s="505" t="s">
        <v>770</v>
      </c>
      <c r="C111" s="351" t="s">
        <v>42</v>
      </c>
      <c r="D111" s="248">
        <f t="shared" ref="D111" si="37">D112</f>
        <v>0</v>
      </c>
      <c r="E111" s="248">
        <f>E113</f>
        <v>14491.7</v>
      </c>
      <c r="F111" s="248">
        <f>F113</f>
        <v>14468.1</v>
      </c>
    </row>
    <row r="112" spans="1:6" ht="18.75" x14ac:dyDescent="0.25">
      <c r="A112" s="503"/>
      <c r="B112" s="506"/>
      <c r="C112" s="351" t="s">
        <v>727</v>
      </c>
      <c r="D112" s="248"/>
      <c r="E112" s="248"/>
      <c r="F112" s="248"/>
    </row>
    <row r="113" spans="1:6" ht="37.5" x14ac:dyDescent="0.25">
      <c r="A113" s="503"/>
      <c r="B113" s="506"/>
      <c r="C113" s="351" t="s">
        <v>728</v>
      </c>
      <c r="D113" s="248">
        <f t="shared" ref="D113:F113" si="38">D114+D115</f>
        <v>0</v>
      </c>
      <c r="E113" s="248">
        <f t="shared" si="38"/>
        <v>14491.7</v>
      </c>
      <c r="F113" s="248">
        <f t="shared" si="38"/>
        <v>14468.1</v>
      </c>
    </row>
    <row r="114" spans="1:6" ht="18.75" x14ac:dyDescent="0.25">
      <c r="A114" s="503"/>
      <c r="B114" s="506"/>
      <c r="C114" s="351" t="s">
        <v>729</v>
      </c>
      <c r="D114" s="248">
        <v>0</v>
      </c>
      <c r="E114" s="248">
        <f>360+14131.7</f>
        <v>14491.7</v>
      </c>
      <c r="F114" s="248">
        <f>360+14108.1</f>
        <v>14468.1</v>
      </c>
    </row>
    <row r="115" spans="1:6" ht="54" customHeight="1" x14ac:dyDescent="0.25">
      <c r="A115" s="508"/>
      <c r="B115" s="509"/>
      <c r="C115" s="351" t="s">
        <v>730</v>
      </c>
      <c r="D115" s="248">
        <v>0</v>
      </c>
      <c r="E115" s="248">
        <v>0</v>
      </c>
      <c r="F115" s="248">
        <v>0</v>
      </c>
    </row>
    <row r="116" spans="1:6" ht="18.75" x14ac:dyDescent="0.25">
      <c r="A116" s="499" t="s">
        <v>771</v>
      </c>
      <c r="B116" s="499" t="s">
        <v>772</v>
      </c>
      <c r="C116" s="348" t="s">
        <v>42</v>
      </c>
      <c r="D116" s="349">
        <f>D121+D126+D131+D136+D141+D146</f>
        <v>3469.2999999999997</v>
      </c>
      <c r="E116" s="349">
        <f t="shared" ref="E116:F116" si="39">E121+E126+E131+E136+E141+E146</f>
        <v>5583.2</v>
      </c>
      <c r="F116" s="349">
        <f t="shared" si="39"/>
        <v>5490.3</v>
      </c>
    </row>
    <row r="117" spans="1:6" ht="18.75" x14ac:dyDescent="0.25">
      <c r="A117" s="500"/>
      <c r="B117" s="500"/>
      <c r="C117" s="348" t="s">
        <v>727</v>
      </c>
      <c r="D117" s="349"/>
      <c r="E117" s="349"/>
      <c r="F117" s="349"/>
    </row>
    <row r="118" spans="1:6" ht="56.25" x14ac:dyDescent="0.25">
      <c r="A118" s="500"/>
      <c r="B118" s="500"/>
      <c r="C118" s="348" t="s">
        <v>728</v>
      </c>
      <c r="D118" s="349">
        <f>D123+D128+D133+D138+D143+D148</f>
        <v>3469.2999999999997</v>
      </c>
      <c r="E118" s="349">
        <f t="shared" ref="E118:F120" si="40">E123+E128+E133+E138+E143+E148</f>
        <v>5583.2</v>
      </c>
      <c r="F118" s="349">
        <f t="shared" si="40"/>
        <v>5490.3</v>
      </c>
    </row>
    <row r="119" spans="1:6" ht="18.75" x14ac:dyDescent="0.25">
      <c r="A119" s="500"/>
      <c r="B119" s="500"/>
      <c r="C119" s="348" t="s">
        <v>729</v>
      </c>
      <c r="D119" s="349">
        <f>D124+D129+D134+D139+D144+D149</f>
        <v>3469.2999999999997</v>
      </c>
      <c r="E119" s="349">
        <f t="shared" si="40"/>
        <v>4989.2</v>
      </c>
      <c r="F119" s="349">
        <f t="shared" si="40"/>
        <v>4896.3</v>
      </c>
    </row>
    <row r="120" spans="1:6" ht="18.75" x14ac:dyDescent="0.25">
      <c r="A120" s="500"/>
      <c r="B120" s="500"/>
      <c r="C120" s="348" t="s">
        <v>730</v>
      </c>
      <c r="D120" s="349">
        <f>D125+D130+D135+D140+D145+D150</f>
        <v>0</v>
      </c>
      <c r="E120" s="349">
        <f t="shared" si="40"/>
        <v>0</v>
      </c>
      <c r="F120" s="349">
        <f t="shared" si="40"/>
        <v>0</v>
      </c>
    </row>
    <row r="121" spans="1:6" ht="18.75" x14ac:dyDescent="0.25">
      <c r="A121" s="502" t="s">
        <v>773</v>
      </c>
      <c r="B121" s="505" t="s">
        <v>774</v>
      </c>
      <c r="C121" s="351" t="s">
        <v>42</v>
      </c>
      <c r="D121" s="248">
        <f>D123</f>
        <v>2914.7</v>
      </c>
      <c r="E121" s="248">
        <f t="shared" ref="E121:F121" si="41">E123</f>
        <v>3705.2</v>
      </c>
      <c r="F121" s="248">
        <f t="shared" si="41"/>
        <v>3612.7</v>
      </c>
    </row>
    <row r="122" spans="1:6" ht="18.75" x14ac:dyDescent="0.25">
      <c r="A122" s="503"/>
      <c r="B122" s="506"/>
      <c r="C122" s="351" t="s">
        <v>727</v>
      </c>
      <c r="D122" s="248"/>
      <c r="E122" s="248"/>
      <c r="F122" s="248"/>
    </row>
    <row r="123" spans="1:6" ht="37.5" x14ac:dyDescent="0.25">
      <c r="A123" s="503"/>
      <c r="B123" s="506"/>
      <c r="C123" s="351" t="s">
        <v>728</v>
      </c>
      <c r="D123" s="248">
        <f t="shared" ref="D123:F123" si="42">D124+D125</f>
        <v>2914.7</v>
      </c>
      <c r="E123" s="248">
        <f t="shared" si="42"/>
        <v>3705.2</v>
      </c>
      <c r="F123" s="248">
        <f t="shared" si="42"/>
        <v>3612.7</v>
      </c>
    </row>
    <row r="124" spans="1:6" ht="18.75" x14ac:dyDescent="0.25">
      <c r="A124" s="503"/>
      <c r="B124" s="506"/>
      <c r="C124" s="351" t="s">
        <v>729</v>
      </c>
      <c r="D124" s="248">
        <v>2914.7</v>
      </c>
      <c r="E124" s="248">
        <v>3705.2</v>
      </c>
      <c r="F124" s="248">
        <v>3612.7</v>
      </c>
    </row>
    <row r="125" spans="1:6" ht="18.75" x14ac:dyDescent="0.25">
      <c r="A125" s="503"/>
      <c r="B125" s="506"/>
      <c r="C125" s="351" t="s">
        <v>730</v>
      </c>
      <c r="D125" s="248">
        <v>0</v>
      </c>
      <c r="E125" s="248">
        <v>0</v>
      </c>
      <c r="F125" s="248">
        <v>0</v>
      </c>
    </row>
    <row r="126" spans="1:6" ht="18.75" x14ac:dyDescent="0.25">
      <c r="A126" s="502" t="s">
        <v>775</v>
      </c>
      <c r="B126" s="505" t="s">
        <v>776</v>
      </c>
      <c r="C126" s="351" t="s">
        <v>42</v>
      </c>
      <c r="D126" s="248">
        <f>D128</f>
        <v>167</v>
      </c>
      <c r="E126" s="248">
        <f t="shared" ref="E126:F126" si="43">E128</f>
        <v>240.1</v>
      </c>
      <c r="F126" s="248">
        <f t="shared" si="43"/>
        <v>239.7</v>
      </c>
    </row>
    <row r="127" spans="1:6" ht="18.75" x14ac:dyDescent="0.25">
      <c r="A127" s="503"/>
      <c r="B127" s="506"/>
      <c r="C127" s="351" t="s">
        <v>727</v>
      </c>
      <c r="D127" s="248"/>
      <c r="E127" s="248"/>
      <c r="F127" s="248"/>
    </row>
    <row r="128" spans="1:6" ht="37.5" x14ac:dyDescent="0.25">
      <c r="A128" s="503"/>
      <c r="B128" s="506"/>
      <c r="C128" s="351" t="s">
        <v>728</v>
      </c>
      <c r="D128" s="248">
        <f t="shared" ref="D128:F128" si="44">D129+D130</f>
        <v>167</v>
      </c>
      <c r="E128" s="248">
        <f t="shared" si="44"/>
        <v>240.1</v>
      </c>
      <c r="F128" s="248">
        <f t="shared" si="44"/>
        <v>239.7</v>
      </c>
    </row>
    <row r="129" spans="1:6" ht="18.75" x14ac:dyDescent="0.25">
      <c r="A129" s="503"/>
      <c r="B129" s="506"/>
      <c r="C129" s="351" t="s">
        <v>729</v>
      </c>
      <c r="D129" s="248">
        <v>167</v>
      </c>
      <c r="E129" s="248">
        <v>240.1</v>
      </c>
      <c r="F129" s="248">
        <v>239.7</v>
      </c>
    </row>
    <row r="130" spans="1:6" ht="18.75" x14ac:dyDescent="0.25">
      <c r="A130" s="503"/>
      <c r="B130" s="506"/>
      <c r="C130" s="351" t="s">
        <v>730</v>
      </c>
      <c r="D130" s="248">
        <v>0</v>
      </c>
      <c r="E130" s="248">
        <v>0</v>
      </c>
      <c r="F130" s="248">
        <v>0</v>
      </c>
    </row>
    <row r="131" spans="1:6" ht="18.75" x14ac:dyDescent="0.25">
      <c r="A131" s="502" t="s">
        <v>777</v>
      </c>
      <c r="B131" s="505" t="s">
        <v>778</v>
      </c>
      <c r="C131" s="351" t="s">
        <v>42</v>
      </c>
      <c r="D131" s="248">
        <f>D133</f>
        <v>321.60000000000002</v>
      </c>
      <c r="E131" s="248">
        <f t="shared" ref="E131:F131" si="45">E133</f>
        <v>321.60000000000002</v>
      </c>
      <c r="F131" s="248">
        <f t="shared" si="45"/>
        <v>321.60000000000002</v>
      </c>
    </row>
    <row r="132" spans="1:6" ht="18.75" x14ac:dyDescent="0.25">
      <c r="A132" s="503"/>
      <c r="B132" s="506"/>
      <c r="C132" s="351" t="s">
        <v>727</v>
      </c>
      <c r="D132" s="248"/>
      <c r="E132" s="248"/>
      <c r="F132" s="248"/>
    </row>
    <row r="133" spans="1:6" ht="37.5" x14ac:dyDescent="0.25">
      <c r="A133" s="503"/>
      <c r="B133" s="506"/>
      <c r="C133" s="351" t="s">
        <v>728</v>
      </c>
      <c r="D133" s="248">
        <f t="shared" ref="D133:F133" si="46">D134+D135</f>
        <v>321.60000000000002</v>
      </c>
      <c r="E133" s="248">
        <f t="shared" si="46"/>
        <v>321.60000000000002</v>
      </c>
      <c r="F133" s="248">
        <f t="shared" si="46"/>
        <v>321.60000000000002</v>
      </c>
    </row>
    <row r="134" spans="1:6" ht="18.75" x14ac:dyDescent="0.25">
      <c r="A134" s="503"/>
      <c r="B134" s="506"/>
      <c r="C134" s="351" t="s">
        <v>729</v>
      </c>
      <c r="D134" s="248">
        <v>321.60000000000002</v>
      </c>
      <c r="E134" s="248">
        <v>321.60000000000002</v>
      </c>
      <c r="F134" s="248">
        <v>321.60000000000002</v>
      </c>
    </row>
    <row r="135" spans="1:6" ht="18.75" x14ac:dyDescent="0.25">
      <c r="A135" s="503"/>
      <c r="B135" s="506"/>
      <c r="C135" s="351" t="s">
        <v>730</v>
      </c>
      <c r="D135" s="248">
        <v>0</v>
      </c>
      <c r="E135" s="248">
        <v>0</v>
      </c>
      <c r="F135" s="248">
        <v>0</v>
      </c>
    </row>
    <row r="136" spans="1:6" ht="18.75" x14ac:dyDescent="0.25">
      <c r="A136" s="502" t="s">
        <v>779</v>
      </c>
      <c r="B136" s="505" t="s">
        <v>780</v>
      </c>
      <c r="C136" s="351" t="s">
        <v>42</v>
      </c>
      <c r="D136" s="248">
        <f t="shared" ref="D136" si="47">D137</f>
        <v>0</v>
      </c>
      <c r="E136" s="248">
        <f>E138</f>
        <v>656.3</v>
      </c>
      <c r="F136" s="248">
        <f>F138</f>
        <v>656.3</v>
      </c>
    </row>
    <row r="137" spans="1:6" ht="18.75" x14ac:dyDescent="0.25">
      <c r="A137" s="503"/>
      <c r="B137" s="506"/>
      <c r="C137" s="351" t="s">
        <v>727</v>
      </c>
      <c r="D137" s="248"/>
      <c r="E137" s="248"/>
      <c r="F137" s="248"/>
    </row>
    <row r="138" spans="1:6" ht="37.5" x14ac:dyDescent="0.25">
      <c r="A138" s="503"/>
      <c r="B138" s="506"/>
      <c r="C138" s="351" t="s">
        <v>728</v>
      </c>
      <c r="D138" s="248">
        <f t="shared" ref="D138:F138" si="48">D139+D140</f>
        <v>0</v>
      </c>
      <c r="E138" s="248">
        <f t="shared" si="48"/>
        <v>656.3</v>
      </c>
      <c r="F138" s="248">
        <f t="shared" si="48"/>
        <v>656.3</v>
      </c>
    </row>
    <row r="139" spans="1:6" ht="18.75" x14ac:dyDescent="0.25">
      <c r="A139" s="503"/>
      <c r="B139" s="506"/>
      <c r="C139" s="351" t="s">
        <v>729</v>
      </c>
      <c r="D139" s="248">
        <v>0</v>
      </c>
      <c r="E139" s="248">
        <v>656.3</v>
      </c>
      <c r="F139" s="248">
        <v>656.3</v>
      </c>
    </row>
    <row r="140" spans="1:6" ht="18.75" x14ac:dyDescent="0.25">
      <c r="A140" s="503"/>
      <c r="B140" s="506"/>
      <c r="C140" s="351" t="s">
        <v>730</v>
      </c>
      <c r="D140" s="248">
        <v>0</v>
      </c>
      <c r="E140" s="248">
        <v>0</v>
      </c>
      <c r="F140" s="248">
        <v>0</v>
      </c>
    </row>
    <row r="141" spans="1:6" ht="18.75" x14ac:dyDescent="0.25">
      <c r="A141" s="502" t="s">
        <v>781</v>
      </c>
      <c r="B141" s="505" t="s">
        <v>782</v>
      </c>
      <c r="C141" s="351" t="s">
        <v>42</v>
      </c>
      <c r="D141" s="248">
        <f t="shared" ref="D141:F141" si="49">D142</f>
        <v>0</v>
      </c>
      <c r="E141" s="248">
        <f t="shared" si="49"/>
        <v>0</v>
      </c>
      <c r="F141" s="248">
        <f t="shared" si="49"/>
        <v>0</v>
      </c>
    </row>
    <row r="142" spans="1:6" ht="18.75" x14ac:dyDescent="0.25">
      <c r="A142" s="503"/>
      <c r="B142" s="506"/>
      <c r="C142" s="351" t="s">
        <v>727</v>
      </c>
      <c r="D142" s="248"/>
      <c r="E142" s="248"/>
      <c r="F142" s="248"/>
    </row>
    <row r="143" spans="1:6" ht="37.5" x14ac:dyDescent="0.25">
      <c r="A143" s="503"/>
      <c r="B143" s="506"/>
      <c r="C143" s="351" t="s">
        <v>728</v>
      </c>
      <c r="D143" s="248">
        <f t="shared" ref="D143:F143" si="50">D144+D145</f>
        <v>0</v>
      </c>
      <c r="E143" s="248">
        <f t="shared" si="50"/>
        <v>0</v>
      </c>
      <c r="F143" s="248">
        <f t="shared" si="50"/>
        <v>0</v>
      </c>
    </row>
    <row r="144" spans="1:6" ht="18.75" x14ac:dyDescent="0.25">
      <c r="A144" s="503"/>
      <c r="B144" s="506"/>
      <c r="C144" s="351" t="s">
        <v>729</v>
      </c>
      <c r="D144" s="248">
        <v>0</v>
      </c>
      <c r="E144" s="248">
        <v>0</v>
      </c>
      <c r="F144" s="248">
        <v>0</v>
      </c>
    </row>
    <row r="145" spans="1:6" ht="18.75" x14ac:dyDescent="0.25">
      <c r="A145" s="503"/>
      <c r="B145" s="506"/>
      <c r="C145" s="351" t="s">
        <v>730</v>
      </c>
      <c r="D145" s="248">
        <v>0</v>
      </c>
      <c r="E145" s="248">
        <v>0</v>
      </c>
      <c r="F145" s="248">
        <v>0</v>
      </c>
    </row>
    <row r="146" spans="1:6" ht="18.75" x14ac:dyDescent="0.25">
      <c r="A146" s="502" t="s">
        <v>783</v>
      </c>
      <c r="B146" s="505" t="s">
        <v>784</v>
      </c>
      <c r="C146" s="351" t="s">
        <v>42</v>
      </c>
      <c r="D146" s="248">
        <f>D148</f>
        <v>66</v>
      </c>
      <c r="E146" s="248">
        <f t="shared" ref="E146:F146" si="51">E148</f>
        <v>660</v>
      </c>
      <c r="F146" s="248">
        <f t="shared" si="51"/>
        <v>660</v>
      </c>
    </row>
    <row r="147" spans="1:6" ht="18.75" x14ac:dyDescent="0.25">
      <c r="A147" s="503"/>
      <c r="B147" s="506"/>
      <c r="C147" s="351" t="s">
        <v>727</v>
      </c>
      <c r="D147" s="248"/>
      <c r="E147" s="248"/>
      <c r="F147" s="248"/>
    </row>
    <row r="148" spans="1:6" ht="37.5" x14ac:dyDescent="0.25">
      <c r="A148" s="503"/>
      <c r="B148" s="506"/>
      <c r="C148" s="351" t="s">
        <v>728</v>
      </c>
      <c r="D148" s="248">
        <f t="shared" ref="D148" si="52">D149+D150</f>
        <v>66</v>
      </c>
      <c r="E148" s="248">
        <f>E149+E150+594</f>
        <v>660</v>
      </c>
      <c r="F148" s="248">
        <f>F149+F150+594</f>
        <v>660</v>
      </c>
    </row>
    <row r="149" spans="1:6" ht="18.75" x14ac:dyDescent="0.25">
      <c r="A149" s="503"/>
      <c r="B149" s="506"/>
      <c r="C149" s="351" t="s">
        <v>729</v>
      </c>
      <c r="D149" s="248">
        <v>66</v>
      </c>
      <c r="E149" s="248">
        <v>66</v>
      </c>
      <c r="F149" s="248">
        <v>66</v>
      </c>
    </row>
    <row r="150" spans="1:6" ht="18.75" x14ac:dyDescent="0.25">
      <c r="A150" s="503"/>
      <c r="B150" s="506"/>
      <c r="C150" s="351" t="s">
        <v>730</v>
      </c>
      <c r="D150" s="248">
        <v>0</v>
      </c>
      <c r="E150" s="248">
        <v>0</v>
      </c>
      <c r="F150" s="248">
        <v>0</v>
      </c>
    </row>
    <row r="151" spans="1:6" ht="18.75" x14ac:dyDescent="0.25">
      <c r="A151" s="499" t="s">
        <v>785</v>
      </c>
      <c r="B151" s="499" t="s">
        <v>786</v>
      </c>
      <c r="C151" s="351" t="s">
        <v>42</v>
      </c>
      <c r="D151" s="349">
        <f>D156+D161+D166+D171+D176+D181+D186+D191</f>
        <v>200</v>
      </c>
      <c r="E151" s="349">
        <f t="shared" ref="E151:F151" si="53">E156+E161+E166+E171+E176+E181+E186+E191</f>
        <v>2418.3000000000002</v>
      </c>
      <c r="F151" s="349">
        <f t="shared" si="53"/>
        <v>2418.2000000000003</v>
      </c>
    </row>
    <row r="152" spans="1:6" ht="18.75" x14ac:dyDescent="0.25">
      <c r="A152" s="500"/>
      <c r="B152" s="500"/>
      <c r="C152" s="351" t="s">
        <v>727</v>
      </c>
      <c r="D152" s="349"/>
      <c r="E152" s="349"/>
      <c r="F152" s="349"/>
    </row>
    <row r="153" spans="1:6" ht="37.5" x14ac:dyDescent="0.25">
      <c r="A153" s="500"/>
      <c r="B153" s="500"/>
      <c r="C153" s="351" t="s">
        <v>728</v>
      </c>
      <c r="D153" s="349">
        <f>D158+D163+D168+D173+D178+D183+D188+D193</f>
        <v>200</v>
      </c>
      <c r="E153" s="349">
        <f t="shared" ref="E153:F155" si="54">E158+E163+E168+E173+E178+E183+E188+E193</f>
        <v>2418.3000000000002</v>
      </c>
      <c r="F153" s="349">
        <f t="shared" si="54"/>
        <v>2418.2000000000003</v>
      </c>
    </row>
    <row r="154" spans="1:6" ht="18.75" x14ac:dyDescent="0.25">
      <c r="A154" s="500"/>
      <c r="B154" s="500"/>
      <c r="C154" s="351" t="s">
        <v>729</v>
      </c>
      <c r="D154" s="349">
        <f>D159+D164+D169+D174+D179+D184+D189+D194</f>
        <v>200</v>
      </c>
      <c r="E154" s="349">
        <f t="shared" si="54"/>
        <v>2418.3000000000002</v>
      </c>
      <c r="F154" s="349">
        <f t="shared" si="54"/>
        <v>2418.2000000000003</v>
      </c>
    </row>
    <row r="155" spans="1:6" ht="18.75" x14ac:dyDescent="0.25">
      <c r="A155" s="500"/>
      <c r="B155" s="500"/>
      <c r="C155" s="352" t="s">
        <v>730</v>
      </c>
      <c r="D155" s="353">
        <f>D160+D165+D170+D175+D180+D185+D190+D195</f>
        <v>0</v>
      </c>
      <c r="E155" s="353">
        <f t="shared" si="54"/>
        <v>0</v>
      </c>
      <c r="F155" s="353">
        <f t="shared" si="54"/>
        <v>0</v>
      </c>
    </row>
    <row r="156" spans="1:6" ht="18.75" x14ac:dyDescent="0.25">
      <c r="A156" s="507" t="s">
        <v>787</v>
      </c>
      <c r="B156" s="504" t="s">
        <v>788</v>
      </c>
      <c r="C156" s="351" t="s">
        <v>42</v>
      </c>
      <c r="D156" s="248">
        <f t="shared" ref="D156:F156" si="55">D157</f>
        <v>0</v>
      </c>
      <c r="E156" s="248">
        <f t="shared" si="55"/>
        <v>0</v>
      </c>
      <c r="F156" s="248">
        <f t="shared" si="55"/>
        <v>0</v>
      </c>
    </row>
    <row r="157" spans="1:6" ht="18.75" x14ac:dyDescent="0.25">
      <c r="A157" s="507"/>
      <c r="B157" s="504"/>
      <c r="C157" s="351" t="s">
        <v>727</v>
      </c>
      <c r="D157" s="248"/>
      <c r="E157" s="248"/>
      <c r="F157" s="248"/>
    </row>
    <row r="158" spans="1:6" ht="37.5" x14ac:dyDescent="0.25">
      <c r="A158" s="507"/>
      <c r="B158" s="504"/>
      <c r="C158" s="351" t="s">
        <v>728</v>
      </c>
      <c r="D158" s="248">
        <f t="shared" ref="D158:F158" si="56">D159+D160</f>
        <v>0</v>
      </c>
      <c r="E158" s="248">
        <f t="shared" si="56"/>
        <v>0</v>
      </c>
      <c r="F158" s="248">
        <f t="shared" si="56"/>
        <v>0</v>
      </c>
    </row>
    <row r="159" spans="1:6" ht="18.75" x14ac:dyDescent="0.25">
      <c r="A159" s="507"/>
      <c r="B159" s="504"/>
      <c r="C159" s="351" t="s">
        <v>729</v>
      </c>
      <c r="D159" s="248">
        <v>0</v>
      </c>
      <c r="E159" s="248">
        <v>0</v>
      </c>
      <c r="F159" s="248">
        <v>0</v>
      </c>
    </row>
    <row r="160" spans="1:6" ht="18.75" x14ac:dyDescent="0.25">
      <c r="A160" s="507"/>
      <c r="B160" s="504"/>
      <c r="C160" s="352" t="s">
        <v>730</v>
      </c>
      <c r="D160" s="248">
        <v>0</v>
      </c>
      <c r="E160" s="248">
        <v>0</v>
      </c>
      <c r="F160" s="248">
        <v>0</v>
      </c>
    </row>
    <row r="161" spans="1:6" ht="18.75" x14ac:dyDescent="0.25">
      <c r="A161" s="502" t="s">
        <v>789</v>
      </c>
      <c r="B161" s="505" t="s">
        <v>790</v>
      </c>
      <c r="C161" s="351" t="s">
        <v>42</v>
      </c>
      <c r="D161" s="248">
        <f t="shared" ref="D161:F161" si="57">D162</f>
        <v>0</v>
      </c>
      <c r="E161" s="248">
        <f t="shared" si="57"/>
        <v>0</v>
      </c>
      <c r="F161" s="248">
        <f t="shared" si="57"/>
        <v>0</v>
      </c>
    </row>
    <row r="162" spans="1:6" ht="18.75" x14ac:dyDescent="0.25">
      <c r="A162" s="503"/>
      <c r="B162" s="506"/>
      <c r="C162" s="351" t="s">
        <v>727</v>
      </c>
      <c r="D162" s="248"/>
      <c r="E162" s="248"/>
      <c r="F162" s="248"/>
    </row>
    <row r="163" spans="1:6" ht="37.5" x14ac:dyDescent="0.25">
      <c r="A163" s="503"/>
      <c r="B163" s="506"/>
      <c r="C163" s="351" t="s">
        <v>728</v>
      </c>
      <c r="D163" s="248">
        <f t="shared" ref="D163:F163" si="58">D164+D165</f>
        <v>0</v>
      </c>
      <c r="E163" s="248">
        <f t="shared" si="58"/>
        <v>0</v>
      </c>
      <c r="F163" s="248">
        <f t="shared" si="58"/>
        <v>0</v>
      </c>
    </row>
    <row r="164" spans="1:6" ht="18.75" x14ac:dyDescent="0.25">
      <c r="A164" s="503"/>
      <c r="B164" s="506"/>
      <c r="C164" s="351" t="s">
        <v>729</v>
      </c>
      <c r="D164" s="248">
        <v>0</v>
      </c>
      <c r="E164" s="248">
        <v>0</v>
      </c>
      <c r="F164" s="248">
        <v>0</v>
      </c>
    </row>
    <row r="165" spans="1:6" ht="18.75" x14ac:dyDescent="0.25">
      <c r="A165" s="503"/>
      <c r="B165" s="506"/>
      <c r="C165" s="352" t="s">
        <v>730</v>
      </c>
      <c r="D165" s="248">
        <v>0</v>
      </c>
      <c r="E165" s="248">
        <v>0</v>
      </c>
      <c r="F165" s="248">
        <v>0</v>
      </c>
    </row>
    <row r="166" spans="1:6" ht="18.75" x14ac:dyDescent="0.25">
      <c r="A166" s="502" t="s">
        <v>791</v>
      </c>
      <c r="B166" s="505" t="s">
        <v>792</v>
      </c>
      <c r="C166" s="351" t="s">
        <v>42</v>
      </c>
      <c r="D166" s="248">
        <f t="shared" ref="D166:F166" si="59">D167</f>
        <v>0</v>
      </c>
      <c r="E166" s="248">
        <f t="shared" si="59"/>
        <v>0</v>
      </c>
      <c r="F166" s="248">
        <f t="shared" si="59"/>
        <v>0</v>
      </c>
    </row>
    <row r="167" spans="1:6" ht="18.75" x14ac:dyDescent="0.25">
      <c r="A167" s="503"/>
      <c r="B167" s="506"/>
      <c r="C167" s="351" t="s">
        <v>727</v>
      </c>
      <c r="D167" s="248"/>
      <c r="E167" s="248"/>
      <c r="F167" s="248"/>
    </row>
    <row r="168" spans="1:6" ht="37.5" x14ac:dyDescent="0.25">
      <c r="A168" s="503"/>
      <c r="B168" s="506"/>
      <c r="C168" s="351" t="s">
        <v>728</v>
      </c>
      <c r="D168" s="248">
        <f t="shared" ref="D168:F168" si="60">D169+D170</f>
        <v>0</v>
      </c>
      <c r="E168" s="248">
        <f t="shared" si="60"/>
        <v>0</v>
      </c>
      <c r="F168" s="248">
        <f t="shared" si="60"/>
        <v>0</v>
      </c>
    </row>
    <row r="169" spans="1:6" ht="18.75" x14ac:dyDescent="0.25">
      <c r="A169" s="503"/>
      <c r="B169" s="506"/>
      <c r="C169" s="351" t="s">
        <v>729</v>
      </c>
      <c r="D169" s="248">
        <v>0</v>
      </c>
      <c r="E169" s="248">
        <v>0</v>
      </c>
      <c r="F169" s="248">
        <v>0</v>
      </c>
    </row>
    <row r="170" spans="1:6" ht="18.75" x14ac:dyDescent="0.25">
      <c r="A170" s="503"/>
      <c r="B170" s="506"/>
      <c r="C170" s="351" t="s">
        <v>730</v>
      </c>
      <c r="D170" s="248">
        <v>0</v>
      </c>
      <c r="E170" s="248">
        <v>0</v>
      </c>
      <c r="F170" s="248">
        <v>0</v>
      </c>
    </row>
    <row r="171" spans="1:6" ht="18.75" x14ac:dyDescent="0.25">
      <c r="A171" s="502" t="s">
        <v>793</v>
      </c>
      <c r="B171" s="505" t="s">
        <v>794</v>
      </c>
      <c r="C171" s="351" t="s">
        <v>42</v>
      </c>
      <c r="D171" s="248">
        <f>D173</f>
        <v>0</v>
      </c>
      <c r="E171" s="248">
        <f t="shared" ref="E171:F171" si="61">E173</f>
        <v>0</v>
      </c>
      <c r="F171" s="248">
        <f t="shared" si="61"/>
        <v>0</v>
      </c>
    </row>
    <row r="172" spans="1:6" ht="18.75" x14ac:dyDescent="0.25">
      <c r="A172" s="503"/>
      <c r="B172" s="506"/>
      <c r="C172" s="351" t="s">
        <v>727</v>
      </c>
      <c r="D172" s="248"/>
      <c r="E172" s="248"/>
      <c r="F172" s="248"/>
    </row>
    <row r="173" spans="1:6" ht="37.5" x14ac:dyDescent="0.25">
      <c r="A173" s="503"/>
      <c r="B173" s="506"/>
      <c r="C173" s="351" t="s">
        <v>728</v>
      </c>
      <c r="D173" s="248">
        <f t="shared" ref="D173:F173" si="62">D174+D175</f>
        <v>0</v>
      </c>
      <c r="E173" s="248">
        <f t="shared" si="62"/>
        <v>0</v>
      </c>
      <c r="F173" s="248">
        <f t="shared" si="62"/>
        <v>0</v>
      </c>
    </row>
    <row r="174" spans="1:6" ht="18.75" x14ac:dyDescent="0.25">
      <c r="A174" s="503"/>
      <c r="B174" s="506"/>
      <c r="C174" s="351" t="s">
        <v>729</v>
      </c>
      <c r="D174" s="248">
        <v>0</v>
      </c>
      <c r="E174" s="248">
        <v>0</v>
      </c>
      <c r="F174" s="248">
        <v>0</v>
      </c>
    </row>
    <row r="175" spans="1:6" ht="18.75" x14ac:dyDescent="0.25">
      <c r="A175" s="503"/>
      <c r="B175" s="506"/>
      <c r="C175" s="351" t="s">
        <v>730</v>
      </c>
      <c r="D175" s="248">
        <v>0</v>
      </c>
      <c r="E175" s="248">
        <v>0</v>
      </c>
      <c r="F175" s="248">
        <v>0</v>
      </c>
    </row>
    <row r="176" spans="1:6" ht="18.75" x14ac:dyDescent="0.25">
      <c r="A176" s="502" t="s">
        <v>795</v>
      </c>
      <c r="B176" s="505" t="s">
        <v>796</v>
      </c>
      <c r="C176" s="351" t="s">
        <v>42</v>
      </c>
      <c r="D176" s="248">
        <f>D178</f>
        <v>200</v>
      </c>
      <c r="E176" s="248">
        <f t="shared" ref="E176:F176" si="63">E178</f>
        <v>200</v>
      </c>
      <c r="F176" s="248">
        <f t="shared" si="63"/>
        <v>199.9</v>
      </c>
    </row>
    <row r="177" spans="1:6" ht="18.75" x14ac:dyDescent="0.25">
      <c r="A177" s="503"/>
      <c r="B177" s="506"/>
      <c r="C177" s="351" t="s">
        <v>727</v>
      </c>
      <c r="D177" s="248"/>
      <c r="E177" s="248"/>
      <c r="F177" s="248"/>
    </row>
    <row r="178" spans="1:6" ht="37.5" x14ac:dyDescent="0.25">
      <c r="A178" s="503"/>
      <c r="B178" s="506"/>
      <c r="C178" s="351" t="s">
        <v>728</v>
      </c>
      <c r="D178" s="248">
        <f t="shared" ref="D178:F178" si="64">D179+D180</f>
        <v>200</v>
      </c>
      <c r="E178" s="248">
        <f t="shared" si="64"/>
        <v>200</v>
      </c>
      <c r="F178" s="248">
        <f t="shared" si="64"/>
        <v>199.9</v>
      </c>
    </row>
    <row r="179" spans="1:6" ht="18.75" x14ac:dyDescent="0.25">
      <c r="A179" s="503"/>
      <c r="B179" s="506"/>
      <c r="C179" s="351" t="s">
        <v>729</v>
      </c>
      <c r="D179" s="248">
        <v>200</v>
      </c>
      <c r="E179" s="248">
        <v>200</v>
      </c>
      <c r="F179" s="248">
        <v>199.9</v>
      </c>
    </row>
    <row r="180" spans="1:6" ht="18.75" x14ac:dyDescent="0.25">
      <c r="A180" s="503"/>
      <c r="B180" s="506"/>
      <c r="C180" s="351" t="s">
        <v>730</v>
      </c>
      <c r="D180" s="248">
        <v>0</v>
      </c>
      <c r="E180" s="248">
        <v>0</v>
      </c>
      <c r="F180" s="248">
        <v>0</v>
      </c>
    </row>
    <row r="181" spans="1:6" ht="18.75" x14ac:dyDescent="0.25">
      <c r="A181" s="502" t="s">
        <v>797</v>
      </c>
      <c r="B181" s="505" t="s">
        <v>798</v>
      </c>
      <c r="C181" s="351" t="s">
        <v>42</v>
      </c>
      <c r="D181" s="248">
        <f t="shared" ref="D181:F181" si="65">D182</f>
        <v>0</v>
      </c>
      <c r="E181" s="248">
        <f t="shared" si="65"/>
        <v>0</v>
      </c>
      <c r="F181" s="248">
        <f t="shared" si="65"/>
        <v>0</v>
      </c>
    </row>
    <row r="182" spans="1:6" ht="18.75" x14ac:dyDescent="0.25">
      <c r="A182" s="503"/>
      <c r="B182" s="506"/>
      <c r="C182" s="351" t="s">
        <v>727</v>
      </c>
      <c r="D182" s="248"/>
      <c r="E182" s="248"/>
      <c r="F182" s="248"/>
    </row>
    <row r="183" spans="1:6" ht="37.5" x14ac:dyDescent="0.25">
      <c r="A183" s="503"/>
      <c r="B183" s="506"/>
      <c r="C183" s="351" t="s">
        <v>728</v>
      </c>
      <c r="D183" s="248">
        <f t="shared" ref="D183:F183" si="66">D184+D185</f>
        <v>0</v>
      </c>
      <c r="E183" s="248">
        <f t="shared" si="66"/>
        <v>0</v>
      </c>
      <c r="F183" s="248">
        <f t="shared" si="66"/>
        <v>0</v>
      </c>
    </row>
    <row r="184" spans="1:6" ht="18.75" x14ac:dyDescent="0.25">
      <c r="A184" s="503"/>
      <c r="B184" s="506"/>
      <c r="C184" s="351" t="s">
        <v>729</v>
      </c>
      <c r="D184" s="248">
        <v>0</v>
      </c>
      <c r="E184" s="248">
        <v>0</v>
      </c>
      <c r="F184" s="248">
        <v>0</v>
      </c>
    </row>
    <row r="185" spans="1:6" ht="18.75" x14ac:dyDescent="0.25">
      <c r="A185" s="503"/>
      <c r="B185" s="506"/>
      <c r="C185" s="351" t="s">
        <v>730</v>
      </c>
      <c r="D185" s="248">
        <v>0</v>
      </c>
      <c r="E185" s="248">
        <v>0</v>
      </c>
      <c r="F185" s="248">
        <v>0</v>
      </c>
    </row>
    <row r="186" spans="1:6" ht="18.75" x14ac:dyDescent="0.25">
      <c r="A186" s="502" t="s">
        <v>799</v>
      </c>
      <c r="B186" s="505" t="s">
        <v>882</v>
      </c>
      <c r="C186" s="351" t="s">
        <v>42</v>
      </c>
      <c r="D186" s="248">
        <f t="shared" ref="D186:F186" si="67">D187</f>
        <v>0</v>
      </c>
      <c r="E186" s="248">
        <f t="shared" si="67"/>
        <v>0</v>
      </c>
      <c r="F186" s="248">
        <f t="shared" si="67"/>
        <v>0</v>
      </c>
    </row>
    <row r="187" spans="1:6" ht="18.75" x14ac:dyDescent="0.25">
      <c r="A187" s="503"/>
      <c r="B187" s="506"/>
      <c r="C187" s="351" t="s">
        <v>727</v>
      </c>
      <c r="D187" s="248"/>
      <c r="E187" s="248"/>
      <c r="F187" s="248"/>
    </row>
    <row r="188" spans="1:6" ht="37.5" x14ac:dyDescent="0.25">
      <c r="A188" s="503"/>
      <c r="B188" s="506"/>
      <c r="C188" s="351" t="s">
        <v>728</v>
      </c>
      <c r="D188" s="248">
        <f t="shared" ref="D188:F188" si="68">D189+D190</f>
        <v>0</v>
      </c>
      <c r="E188" s="248">
        <f t="shared" si="68"/>
        <v>0</v>
      </c>
      <c r="F188" s="248">
        <f t="shared" si="68"/>
        <v>0</v>
      </c>
    </row>
    <row r="189" spans="1:6" ht="18.75" x14ac:dyDescent="0.25">
      <c r="A189" s="503"/>
      <c r="B189" s="506"/>
      <c r="C189" s="351" t="s">
        <v>729</v>
      </c>
      <c r="D189" s="248">
        <v>0</v>
      </c>
      <c r="E189" s="248">
        <v>0</v>
      </c>
      <c r="F189" s="248">
        <v>0</v>
      </c>
    </row>
    <row r="190" spans="1:6" ht="32.25" customHeight="1" x14ac:dyDescent="0.25">
      <c r="A190" s="508"/>
      <c r="B190" s="509"/>
      <c r="C190" s="351" t="s">
        <v>730</v>
      </c>
      <c r="D190" s="248">
        <v>0</v>
      </c>
      <c r="E190" s="248">
        <v>0</v>
      </c>
      <c r="F190" s="248">
        <v>0</v>
      </c>
    </row>
    <row r="191" spans="1:6" ht="18.75" x14ac:dyDescent="0.25">
      <c r="A191" s="502" t="s">
        <v>800</v>
      </c>
      <c r="B191" s="505" t="s">
        <v>801</v>
      </c>
      <c r="C191" s="351" t="s">
        <v>42</v>
      </c>
      <c r="D191" s="248">
        <f t="shared" ref="D191" si="69">D192</f>
        <v>0</v>
      </c>
      <c r="E191" s="248">
        <f>E193</f>
        <v>2218.3000000000002</v>
      </c>
      <c r="F191" s="248">
        <f>F193</f>
        <v>2218.3000000000002</v>
      </c>
    </row>
    <row r="192" spans="1:6" ht="18.75" x14ac:dyDescent="0.25">
      <c r="A192" s="503"/>
      <c r="B192" s="506"/>
      <c r="C192" s="351" t="s">
        <v>727</v>
      </c>
      <c r="D192" s="248"/>
      <c r="E192" s="248"/>
      <c r="F192" s="248"/>
    </row>
    <row r="193" spans="1:6" ht="37.5" x14ac:dyDescent="0.25">
      <c r="A193" s="503"/>
      <c r="B193" s="506"/>
      <c r="C193" s="351" t="s">
        <v>728</v>
      </c>
      <c r="D193" s="248">
        <f t="shared" ref="D193:F193" si="70">D194+D195</f>
        <v>0</v>
      </c>
      <c r="E193" s="248">
        <f t="shared" si="70"/>
        <v>2218.3000000000002</v>
      </c>
      <c r="F193" s="248">
        <f t="shared" si="70"/>
        <v>2218.3000000000002</v>
      </c>
    </row>
    <row r="194" spans="1:6" ht="18.75" x14ac:dyDescent="0.25">
      <c r="A194" s="503"/>
      <c r="B194" s="506"/>
      <c r="C194" s="351" t="s">
        <v>729</v>
      </c>
      <c r="D194" s="248">
        <v>0</v>
      </c>
      <c r="E194" s="248">
        <v>2218.3000000000002</v>
      </c>
      <c r="F194" s="248">
        <v>2218.3000000000002</v>
      </c>
    </row>
    <row r="195" spans="1:6" ht="18.75" x14ac:dyDescent="0.25">
      <c r="A195" s="508"/>
      <c r="B195" s="509"/>
      <c r="C195" s="351" t="s">
        <v>730</v>
      </c>
      <c r="D195" s="248">
        <v>0</v>
      </c>
      <c r="E195" s="248">
        <v>0</v>
      </c>
      <c r="F195" s="248">
        <v>0</v>
      </c>
    </row>
    <row r="196" spans="1:6" ht="15.75" x14ac:dyDescent="0.25">
      <c r="A196" s="354"/>
      <c r="B196" s="355"/>
      <c r="C196" s="354"/>
      <c r="D196" s="354"/>
      <c r="E196" s="354"/>
      <c r="F196" s="354"/>
    </row>
    <row r="197" spans="1:6" ht="15.75" x14ac:dyDescent="0.25">
      <c r="A197" s="354"/>
      <c r="B197" s="355"/>
      <c r="C197" s="354"/>
      <c r="D197" s="354"/>
      <c r="E197" s="354"/>
      <c r="F197" s="354"/>
    </row>
    <row r="198" spans="1:6" ht="15.75" x14ac:dyDescent="0.25">
      <c r="A198" s="354"/>
      <c r="B198" s="355"/>
      <c r="C198" s="354"/>
      <c r="D198" s="354"/>
      <c r="E198" s="354"/>
      <c r="F198" s="354"/>
    </row>
    <row r="199" spans="1:6" ht="15.75" x14ac:dyDescent="0.25">
      <c r="A199" s="354"/>
      <c r="B199" s="355"/>
      <c r="C199" s="354"/>
      <c r="D199" s="354"/>
      <c r="E199" s="354"/>
      <c r="F199" s="354"/>
    </row>
    <row r="200" spans="1:6" ht="15.75" x14ac:dyDescent="0.25">
      <c r="A200" s="354"/>
      <c r="B200" s="355"/>
      <c r="C200" s="354"/>
      <c r="D200" s="354"/>
      <c r="E200" s="354"/>
      <c r="F200" s="354"/>
    </row>
    <row r="201" spans="1:6" ht="15.75" x14ac:dyDescent="0.25">
      <c r="A201" s="354"/>
      <c r="B201" s="355"/>
      <c r="C201" s="354"/>
      <c r="D201" s="354"/>
      <c r="E201" s="354"/>
      <c r="F201" s="354"/>
    </row>
    <row r="202" spans="1:6" ht="15.75" x14ac:dyDescent="0.25">
      <c r="A202" s="354"/>
      <c r="B202" s="355"/>
      <c r="C202" s="354"/>
      <c r="D202" s="354"/>
      <c r="E202" s="354"/>
      <c r="F202" s="354"/>
    </row>
    <row r="203" spans="1:6" ht="15.75" x14ac:dyDescent="0.25">
      <c r="A203" s="354"/>
      <c r="B203" s="355"/>
      <c r="C203" s="354"/>
      <c r="D203" s="354"/>
      <c r="E203" s="354"/>
      <c r="F203" s="354"/>
    </row>
    <row r="204" spans="1:6" ht="15.75" x14ac:dyDescent="0.25">
      <c r="A204" s="354"/>
      <c r="B204" s="355"/>
      <c r="C204" s="354"/>
      <c r="D204" s="354"/>
      <c r="E204" s="354"/>
      <c r="F204" s="354"/>
    </row>
    <row r="205" spans="1:6" ht="15.75" x14ac:dyDescent="0.25">
      <c r="A205" s="354"/>
      <c r="B205" s="355"/>
      <c r="C205" s="354"/>
      <c r="D205" s="354"/>
      <c r="E205" s="354"/>
      <c r="F205" s="354"/>
    </row>
    <row r="206" spans="1:6" ht="15.75" x14ac:dyDescent="0.25">
      <c r="A206" s="354"/>
      <c r="B206" s="355"/>
      <c r="C206" s="354"/>
      <c r="D206" s="354"/>
      <c r="E206" s="354"/>
      <c r="F206" s="354"/>
    </row>
    <row r="207" spans="1:6" ht="15.75" x14ac:dyDescent="0.25">
      <c r="A207" s="354"/>
      <c r="B207" s="355"/>
      <c r="C207" s="354"/>
      <c r="D207" s="354"/>
      <c r="E207" s="354"/>
      <c r="F207" s="354"/>
    </row>
    <row r="208" spans="1:6" ht="15.75" x14ac:dyDescent="0.25">
      <c r="A208" s="354"/>
      <c r="B208" s="355"/>
      <c r="C208" s="354"/>
      <c r="D208" s="354"/>
      <c r="E208" s="354"/>
      <c r="F208" s="354"/>
    </row>
    <row r="209" spans="1:6" ht="15.75" x14ac:dyDescent="0.25">
      <c r="A209" s="354"/>
      <c r="B209" s="355"/>
      <c r="C209" s="354"/>
      <c r="D209" s="354"/>
      <c r="E209" s="354"/>
      <c r="F209" s="354"/>
    </row>
    <row r="210" spans="1:6" ht="15.75" x14ac:dyDescent="0.25">
      <c r="A210" s="354"/>
      <c r="B210" s="355"/>
      <c r="C210" s="354"/>
      <c r="D210" s="354"/>
      <c r="E210" s="354"/>
      <c r="F210" s="354"/>
    </row>
    <row r="211" spans="1:6" ht="15.75" x14ac:dyDescent="0.25">
      <c r="A211" s="354"/>
      <c r="B211" s="355"/>
      <c r="C211" s="354"/>
      <c r="D211" s="354"/>
      <c r="E211" s="354"/>
      <c r="F211" s="354"/>
    </row>
    <row r="212" spans="1:6" ht="15.75" x14ac:dyDescent="0.25">
      <c r="A212" s="354"/>
      <c r="B212" s="355"/>
      <c r="C212" s="354"/>
      <c r="D212" s="354"/>
      <c r="E212" s="354"/>
      <c r="F212" s="354"/>
    </row>
    <row r="213" spans="1:6" ht="15.75" x14ac:dyDescent="0.25">
      <c r="A213" s="354"/>
      <c r="B213" s="355"/>
      <c r="C213" s="354"/>
      <c r="D213" s="354"/>
      <c r="E213" s="354"/>
      <c r="F213" s="354"/>
    </row>
    <row r="214" spans="1:6" ht="15.75" x14ac:dyDescent="0.25">
      <c r="A214" s="354"/>
      <c r="B214" s="355"/>
      <c r="C214" s="354"/>
      <c r="D214" s="354"/>
      <c r="E214" s="354"/>
      <c r="F214" s="354"/>
    </row>
    <row r="215" spans="1:6" ht="15.75" x14ac:dyDescent="0.25">
      <c r="A215" s="354"/>
      <c r="B215" s="355"/>
      <c r="C215" s="354"/>
      <c r="D215" s="354"/>
      <c r="E215" s="354"/>
      <c r="F215" s="354"/>
    </row>
    <row r="216" spans="1:6" ht="15.75" x14ac:dyDescent="0.25">
      <c r="A216" s="354"/>
      <c r="B216" s="355"/>
      <c r="C216" s="354"/>
      <c r="D216" s="354"/>
      <c r="E216" s="354"/>
      <c r="F216" s="354"/>
    </row>
    <row r="217" spans="1:6" ht="15.75" x14ac:dyDescent="0.25">
      <c r="A217" s="354"/>
      <c r="B217" s="355"/>
      <c r="C217" s="354"/>
      <c r="D217" s="354"/>
      <c r="E217" s="354"/>
      <c r="F217" s="354"/>
    </row>
    <row r="218" spans="1:6" ht="15.75" x14ac:dyDescent="0.25">
      <c r="A218" s="354"/>
      <c r="B218" s="355"/>
      <c r="C218" s="354"/>
      <c r="D218" s="354"/>
      <c r="E218" s="354"/>
      <c r="F218" s="354"/>
    </row>
    <row r="219" spans="1:6" ht="15.75" x14ac:dyDescent="0.25">
      <c r="A219" s="354"/>
      <c r="B219" s="355"/>
      <c r="C219" s="354"/>
      <c r="D219" s="354"/>
      <c r="E219" s="354"/>
      <c r="F219" s="354"/>
    </row>
    <row r="220" spans="1:6" ht="15.75" x14ac:dyDescent="0.25">
      <c r="A220" s="354"/>
      <c r="B220" s="355"/>
      <c r="C220" s="354"/>
      <c r="D220" s="354"/>
      <c r="E220" s="354"/>
      <c r="F220" s="354"/>
    </row>
    <row r="221" spans="1:6" ht="15.75" x14ac:dyDescent="0.25">
      <c r="A221" s="354"/>
      <c r="B221" s="355"/>
      <c r="C221" s="354"/>
      <c r="D221" s="354"/>
      <c r="E221" s="354"/>
      <c r="F221" s="354"/>
    </row>
    <row r="222" spans="1:6" ht="15.75" x14ac:dyDescent="0.25">
      <c r="A222" s="354"/>
      <c r="B222" s="355"/>
      <c r="C222" s="354"/>
      <c r="D222" s="354"/>
      <c r="E222" s="354"/>
      <c r="F222" s="354"/>
    </row>
    <row r="223" spans="1:6" ht="15.75" x14ac:dyDescent="0.25">
      <c r="A223" s="354"/>
      <c r="B223" s="355"/>
      <c r="C223" s="354"/>
      <c r="D223" s="354"/>
      <c r="E223" s="354"/>
      <c r="F223" s="354"/>
    </row>
    <row r="224" spans="1:6" ht="15.75" x14ac:dyDescent="0.25">
      <c r="A224" s="354"/>
      <c r="B224" s="355"/>
      <c r="C224" s="354"/>
      <c r="D224" s="354"/>
      <c r="E224" s="354"/>
      <c r="F224" s="354"/>
    </row>
    <row r="225" spans="1:6" ht="15.75" x14ac:dyDescent="0.25">
      <c r="A225" s="354"/>
      <c r="B225" s="355"/>
      <c r="C225" s="354"/>
      <c r="D225" s="354"/>
      <c r="E225" s="354"/>
      <c r="F225" s="354"/>
    </row>
    <row r="226" spans="1:6" ht="15.75" x14ac:dyDescent="0.25">
      <c r="A226" s="354"/>
      <c r="B226" s="355"/>
      <c r="C226" s="354"/>
      <c r="D226" s="354"/>
      <c r="E226" s="354"/>
      <c r="F226" s="354"/>
    </row>
    <row r="227" spans="1:6" ht="15.75" x14ac:dyDescent="0.25">
      <c r="A227" s="354"/>
      <c r="B227" s="355"/>
      <c r="C227" s="354"/>
      <c r="D227" s="354"/>
      <c r="E227" s="354"/>
      <c r="F227" s="354"/>
    </row>
    <row r="228" spans="1:6" ht="15.75" x14ac:dyDescent="0.25">
      <c r="A228" s="354"/>
      <c r="B228" s="355"/>
      <c r="C228" s="354"/>
      <c r="D228" s="354"/>
      <c r="E228" s="354"/>
      <c r="F228" s="354"/>
    </row>
    <row r="229" spans="1:6" ht="15.75" x14ac:dyDescent="0.25">
      <c r="A229" s="354"/>
      <c r="B229" s="355"/>
      <c r="C229" s="354"/>
      <c r="D229" s="354"/>
      <c r="E229" s="354"/>
      <c r="F229" s="354"/>
    </row>
    <row r="230" spans="1:6" ht="15.75" x14ac:dyDescent="0.25">
      <c r="A230" s="354"/>
      <c r="B230" s="355"/>
      <c r="C230" s="354"/>
      <c r="D230" s="354"/>
      <c r="E230" s="354"/>
      <c r="F230" s="354"/>
    </row>
    <row r="231" spans="1:6" ht="15.75" x14ac:dyDescent="0.25">
      <c r="A231" s="354"/>
      <c r="B231" s="355"/>
      <c r="C231" s="354"/>
      <c r="D231" s="354"/>
      <c r="E231" s="354"/>
      <c r="F231" s="354"/>
    </row>
    <row r="232" spans="1:6" ht="15.75" x14ac:dyDescent="0.25">
      <c r="A232" s="354"/>
      <c r="B232" s="355"/>
      <c r="C232" s="354"/>
      <c r="D232" s="354"/>
      <c r="E232" s="354"/>
      <c r="F232" s="354"/>
    </row>
    <row r="233" spans="1:6" ht="15.75" x14ac:dyDescent="0.25">
      <c r="A233" s="354"/>
      <c r="B233" s="355"/>
      <c r="C233" s="354"/>
      <c r="D233" s="354"/>
      <c r="E233" s="354"/>
      <c r="F233" s="354"/>
    </row>
    <row r="234" spans="1:6" ht="15.75" x14ac:dyDescent="0.25">
      <c r="A234" s="354"/>
      <c r="B234" s="355"/>
      <c r="C234" s="354"/>
      <c r="D234" s="354"/>
      <c r="E234" s="354"/>
      <c r="F234" s="354"/>
    </row>
    <row r="235" spans="1:6" ht="15.75" x14ac:dyDescent="0.25">
      <c r="A235" s="354"/>
      <c r="B235" s="355"/>
      <c r="C235" s="354"/>
      <c r="D235" s="354"/>
      <c r="E235" s="354"/>
      <c r="F235" s="354"/>
    </row>
    <row r="236" spans="1:6" ht="15.75" x14ac:dyDescent="0.25">
      <c r="A236" s="354"/>
      <c r="B236" s="355"/>
      <c r="C236" s="354"/>
      <c r="D236" s="354"/>
      <c r="E236" s="354"/>
      <c r="F236" s="354"/>
    </row>
    <row r="237" spans="1:6" ht="15.75" x14ac:dyDescent="0.25">
      <c r="A237" s="354"/>
      <c r="B237" s="355"/>
      <c r="C237" s="354"/>
      <c r="D237" s="354"/>
      <c r="E237" s="354"/>
      <c r="F237" s="354"/>
    </row>
    <row r="238" spans="1:6" ht="15.75" x14ac:dyDescent="0.25">
      <c r="A238" s="354"/>
      <c r="B238" s="355"/>
      <c r="C238" s="354"/>
      <c r="D238" s="354"/>
      <c r="E238" s="354"/>
      <c r="F238" s="354"/>
    </row>
    <row r="239" spans="1:6" ht="15.75" x14ac:dyDescent="0.25">
      <c r="A239" s="354"/>
      <c r="B239" s="355"/>
      <c r="C239" s="354"/>
      <c r="D239" s="354"/>
      <c r="E239" s="354"/>
      <c r="F239" s="354"/>
    </row>
    <row r="240" spans="1:6" ht="15.75" x14ac:dyDescent="0.25">
      <c r="A240" s="354"/>
      <c r="B240" s="355"/>
      <c r="C240" s="354"/>
      <c r="D240" s="354"/>
      <c r="E240" s="354"/>
      <c r="F240" s="354"/>
    </row>
    <row r="241" spans="1:6" ht="15.75" x14ac:dyDescent="0.25">
      <c r="A241" s="354"/>
      <c r="B241" s="355"/>
      <c r="C241" s="354"/>
      <c r="D241" s="354"/>
      <c r="E241" s="354"/>
      <c r="F241" s="354"/>
    </row>
  </sheetData>
  <mergeCells count="81">
    <mergeCell ref="A191:A195"/>
    <mergeCell ref="B191:B195"/>
    <mergeCell ref="A176:A180"/>
    <mergeCell ref="B176:B180"/>
    <mergeCell ref="A181:A185"/>
    <mergeCell ref="B181:B185"/>
    <mergeCell ref="A186:A190"/>
    <mergeCell ref="B186:B190"/>
    <mergeCell ref="A161:A165"/>
    <mergeCell ref="B161:B165"/>
    <mergeCell ref="A166:A170"/>
    <mergeCell ref="B166:B170"/>
    <mergeCell ref="A171:A175"/>
    <mergeCell ref="B171:B175"/>
    <mergeCell ref="A146:A150"/>
    <mergeCell ref="B146:B150"/>
    <mergeCell ref="A151:A155"/>
    <mergeCell ref="B151:B155"/>
    <mergeCell ref="A156:A160"/>
    <mergeCell ref="B156:B160"/>
    <mergeCell ref="A131:A135"/>
    <mergeCell ref="B131:B135"/>
    <mergeCell ref="A136:A140"/>
    <mergeCell ref="B136:B140"/>
    <mergeCell ref="A141:A145"/>
    <mergeCell ref="B141:B145"/>
    <mergeCell ref="A116:A120"/>
    <mergeCell ref="B116:B120"/>
    <mergeCell ref="A121:A125"/>
    <mergeCell ref="B121:B125"/>
    <mergeCell ref="A126:A130"/>
    <mergeCell ref="B126:B130"/>
    <mergeCell ref="A101:A105"/>
    <mergeCell ref="B101:B105"/>
    <mergeCell ref="A106:A110"/>
    <mergeCell ref="B106:B110"/>
    <mergeCell ref="A111:A115"/>
    <mergeCell ref="B111:B115"/>
    <mergeCell ref="A86:A90"/>
    <mergeCell ref="B86:B90"/>
    <mergeCell ref="A91:A95"/>
    <mergeCell ref="B91:B95"/>
    <mergeCell ref="A96:A100"/>
    <mergeCell ref="B96:B100"/>
    <mergeCell ref="A71:A75"/>
    <mergeCell ref="B71:B75"/>
    <mergeCell ref="A76:A80"/>
    <mergeCell ref="B76:B80"/>
    <mergeCell ref="A81:A85"/>
    <mergeCell ref="B81:B85"/>
    <mergeCell ref="A56:A60"/>
    <mergeCell ref="B56:B60"/>
    <mergeCell ref="A61:A65"/>
    <mergeCell ref="B61:B65"/>
    <mergeCell ref="A66:A70"/>
    <mergeCell ref="B66:B70"/>
    <mergeCell ref="A41:A45"/>
    <mergeCell ref="B41:B45"/>
    <mergeCell ref="A46:A50"/>
    <mergeCell ref="B46:B50"/>
    <mergeCell ref="A51:A55"/>
    <mergeCell ref="B51:B55"/>
    <mergeCell ref="A26:A30"/>
    <mergeCell ref="B26:B30"/>
    <mergeCell ref="A31:A35"/>
    <mergeCell ref="B31:B35"/>
    <mergeCell ref="A36:A40"/>
    <mergeCell ref="B36:B40"/>
    <mergeCell ref="A11:A15"/>
    <mergeCell ref="B11:B15"/>
    <mergeCell ref="A16:A20"/>
    <mergeCell ref="B16:B20"/>
    <mergeCell ref="A21:A25"/>
    <mergeCell ref="B21:B25"/>
    <mergeCell ref="A7:F7"/>
    <mergeCell ref="A9:A10"/>
    <mergeCell ref="B9:B10"/>
    <mergeCell ref="C9:C10"/>
    <mergeCell ref="D9:D10"/>
    <mergeCell ref="E9:E10"/>
    <mergeCell ref="F9:F10"/>
  </mergeCells>
  <pageMargins left="0.7" right="0.7" top="0.75" bottom="0.75" header="0.3" footer="0.3"/>
  <pageSetup paperSize="9" scale="59" fitToHeight="0"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2"/>
  <sheetViews>
    <sheetView topLeftCell="A16" zoomScale="86" zoomScaleNormal="86" workbookViewId="0">
      <selection activeCell="J17" sqref="J17"/>
    </sheetView>
  </sheetViews>
  <sheetFormatPr defaultRowHeight="15" x14ac:dyDescent="0.25"/>
  <cols>
    <col min="2" max="2" width="24.28515625" customWidth="1"/>
    <col min="3" max="3" width="26.28515625" customWidth="1"/>
    <col min="4" max="4" width="33.5703125" customWidth="1"/>
    <col min="5" max="5" width="22.7109375" customWidth="1"/>
    <col min="6" max="6" width="21.7109375" customWidth="1"/>
    <col min="7" max="7" width="19.140625" customWidth="1"/>
  </cols>
  <sheetData>
    <row r="1" spans="1:7" x14ac:dyDescent="0.25">
      <c r="A1" s="517" t="s">
        <v>837</v>
      </c>
      <c r="B1" s="517"/>
      <c r="C1" s="517"/>
      <c r="D1" s="517"/>
      <c r="E1" s="517"/>
      <c r="F1" s="517"/>
      <c r="G1" s="517"/>
    </row>
    <row r="2" spans="1:7" x14ac:dyDescent="0.25">
      <c r="A2" s="356"/>
    </row>
    <row r="3" spans="1:7" x14ac:dyDescent="0.25">
      <c r="A3" s="356"/>
    </row>
    <row r="4" spans="1:7" x14ac:dyDescent="0.25">
      <c r="A4" s="356"/>
    </row>
    <row r="5" spans="1:7" x14ac:dyDescent="0.25">
      <c r="A5" s="518" t="s">
        <v>838</v>
      </c>
      <c r="B5" s="518"/>
      <c r="C5" s="518"/>
      <c r="D5" s="518"/>
      <c r="E5" s="518"/>
      <c r="F5" s="518"/>
      <c r="G5" s="518"/>
    </row>
    <row r="6" spans="1:7" x14ac:dyDescent="0.25">
      <c r="A6" s="518" t="s">
        <v>839</v>
      </c>
      <c r="B6" s="518"/>
      <c r="C6" s="518"/>
      <c r="D6" s="518"/>
      <c r="E6" s="518"/>
      <c r="F6" s="518"/>
      <c r="G6" s="518"/>
    </row>
    <row r="7" spans="1:7" x14ac:dyDescent="0.25">
      <c r="A7" s="518" t="s">
        <v>840</v>
      </c>
      <c r="B7" s="518"/>
      <c r="C7" s="518"/>
      <c r="D7" s="518"/>
      <c r="E7" s="518"/>
      <c r="F7" s="518"/>
      <c r="G7" s="518"/>
    </row>
    <row r="8" spans="1:7" x14ac:dyDescent="0.25">
      <c r="A8" s="357"/>
    </row>
    <row r="9" spans="1:7" x14ac:dyDescent="0.25">
      <c r="A9" s="357"/>
    </row>
    <row r="10" spans="1:7" ht="58.5" customHeight="1" x14ac:dyDescent="0.25">
      <c r="A10" s="510" t="s">
        <v>0</v>
      </c>
      <c r="B10" s="510" t="s">
        <v>841</v>
      </c>
      <c r="C10" s="510" t="s">
        <v>842</v>
      </c>
      <c r="D10" s="510" t="s">
        <v>843</v>
      </c>
      <c r="E10" s="510" t="s">
        <v>844</v>
      </c>
      <c r="F10" s="510"/>
      <c r="G10" s="510"/>
    </row>
    <row r="11" spans="1:7" ht="29.25" customHeight="1" x14ac:dyDescent="0.25">
      <c r="A11" s="510"/>
      <c r="B11" s="510"/>
      <c r="C11" s="510"/>
      <c r="D11" s="510"/>
      <c r="E11" s="510" t="s">
        <v>845</v>
      </c>
      <c r="F11" s="510" t="s">
        <v>846</v>
      </c>
      <c r="G11" s="510"/>
    </row>
    <row r="12" spans="1:7" x14ac:dyDescent="0.25">
      <c r="A12" s="510"/>
      <c r="B12" s="510"/>
      <c r="C12" s="510"/>
      <c r="D12" s="510"/>
      <c r="E12" s="510"/>
      <c r="F12" s="358" t="s">
        <v>847</v>
      </c>
      <c r="G12" s="358" t="s">
        <v>848</v>
      </c>
    </row>
    <row r="13" spans="1:7" ht="95.25" customHeight="1" x14ac:dyDescent="0.25">
      <c r="A13" s="510">
        <v>1</v>
      </c>
      <c r="B13" s="510" t="s">
        <v>849</v>
      </c>
      <c r="C13" s="510" t="s">
        <v>850</v>
      </c>
      <c r="D13" s="359" t="s">
        <v>851</v>
      </c>
      <c r="E13" s="359" t="s">
        <v>852</v>
      </c>
      <c r="F13" s="358">
        <v>2</v>
      </c>
      <c r="G13" s="358">
        <v>2</v>
      </c>
    </row>
    <row r="14" spans="1:7" ht="69" customHeight="1" x14ac:dyDescent="0.25">
      <c r="A14" s="510"/>
      <c r="B14" s="510"/>
      <c r="C14" s="510"/>
      <c r="D14" s="359" t="s">
        <v>853</v>
      </c>
      <c r="E14" s="359" t="s">
        <v>854</v>
      </c>
      <c r="F14" s="358">
        <v>2</v>
      </c>
      <c r="G14" s="358">
        <v>2</v>
      </c>
    </row>
    <row r="15" spans="1:7" ht="68.25" customHeight="1" x14ac:dyDescent="0.25">
      <c r="A15" s="510"/>
      <c r="B15" s="510"/>
      <c r="C15" s="510"/>
      <c r="D15" s="359" t="s">
        <v>855</v>
      </c>
      <c r="E15" s="359" t="s">
        <v>856</v>
      </c>
      <c r="F15" s="358">
        <v>2</v>
      </c>
      <c r="G15" s="358">
        <v>2</v>
      </c>
    </row>
    <row r="16" spans="1:7" ht="113.25" customHeight="1" x14ac:dyDescent="0.25">
      <c r="A16" s="510"/>
      <c r="B16" s="510"/>
      <c r="C16" s="510"/>
      <c r="D16" s="359" t="s">
        <v>857</v>
      </c>
      <c r="E16" s="359" t="s">
        <v>858</v>
      </c>
      <c r="F16" s="358">
        <v>2</v>
      </c>
      <c r="G16" s="358">
        <v>2</v>
      </c>
    </row>
    <row r="17" spans="1:7" ht="56.25" customHeight="1" x14ac:dyDescent="0.25">
      <c r="A17" s="514">
        <v>2</v>
      </c>
      <c r="B17" s="511" t="s">
        <v>859</v>
      </c>
      <c r="C17" s="511" t="s">
        <v>860</v>
      </c>
      <c r="D17" s="511" t="s">
        <v>861</v>
      </c>
      <c r="E17" s="511" t="s">
        <v>862</v>
      </c>
      <c r="F17" s="514" t="s">
        <v>863</v>
      </c>
      <c r="G17" s="514" t="s">
        <v>863</v>
      </c>
    </row>
    <row r="18" spans="1:7" x14ac:dyDescent="0.25">
      <c r="A18" s="515"/>
      <c r="B18" s="512"/>
      <c r="C18" s="512"/>
      <c r="D18" s="512"/>
      <c r="E18" s="512"/>
      <c r="F18" s="515"/>
      <c r="G18" s="515"/>
    </row>
    <row r="19" spans="1:7" x14ac:dyDescent="0.25">
      <c r="A19" s="516"/>
      <c r="B19" s="513"/>
      <c r="C19" s="513"/>
      <c r="D19" s="512"/>
      <c r="E19" s="512"/>
      <c r="F19" s="515"/>
      <c r="G19" s="515"/>
    </row>
    <row r="20" spans="1:7" ht="101.25" x14ac:dyDescent="0.25">
      <c r="A20" s="358">
        <v>3</v>
      </c>
      <c r="B20" s="359" t="s">
        <v>864</v>
      </c>
      <c r="C20" s="359" t="s">
        <v>865</v>
      </c>
      <c r="D20" s="513"/>
      <c r="E20" s="513"/>
      <c r="F20" s="516"/>
      <c r="G20" s="516"/>
    </row>
    <row r="21" spans="1:7" ht="56.25" x14ac:dyDescent="0.25">
      <c r="A21" s="358">
        <v>4</v>
      </c>
      <c r="B21" s="359" t="s">
        <v>866</v>
      </c>
      <c r="C21" s="359" t="s">
        <v>867</v>
      </c>
      <c r="D21" s="359" t="s">
        <v>868</v>
      </c>
      <c r="E21" s="359" t="s">
        <v>869</v>
      </c>
      <c r="F21" s="358">
        <v>5</v>
      </c>
      <c r="G21" s="358">
        <v>5</v>
      </c>
    </row>
    <row r="22" spans="1:7" ht="111.75" customHeight="1" x14ac:dyDescent="0.25">
      <c r="A22" s="358">
        <v>5</v>
      </c>
      <c r="B22" s="359" t="s">
        <v>870</v>
      </c>
      <c r="C22" s="359" t="s">
        <v>871</v>
      </c>
      <c r="D22" s="359" t="s">
        <v>872</v>
      </c>
      <c r="E22" s="359" t="s">
        <v>873</v>
      </c>
      <c r="F22" s="358">
        <v>1</v>
      </c>
      <c r="G22" s="358">
        <v>1</v>
      </c>
    </row>
  </sheetData>
  <mergeCells count="21">
    <mergeCell ref="D17:D20"/>
    <mergeCell ref="E17:E20"/>
    <mergeCell ref="F17:F20"/>
    <mergeCell ref="G17:G20"/>
    <mergeCell ref="A1:G1"/>
    <mergeCell ref="A5:G5"/>
    <mergeCell ref="A6:G6"/>
    <mergeCell ref="A7:G7"/>
    <mergeCell ref="A13:A16"/>
    <mergeCell ref="B13:B16"/>
    <mergeCell ref="C13:C16"/>
    <mergeCell ref="A17:A19"/>
    <mergeCell ref="B17:B19"/>
    <mergeCell ref="C17:C19"/>
    <mergeCell ref="A10:A12"/>
    <mergeCell ref="B10:B12"/>
    <mergeCell ref="C10:C12"/>
    <mergeCell ref="D10:D12"/>
    <mergeCell ref="E10:G10"/>
    <mergeCell ref="E11:E12"/>
    <mergeCell ref="F11:G11"/>
  </mergeCells>
  <pageMargins left="0.7" right="0.7" top="0.75" bottom="0.75" header="0.3" footer="0.3"/>
  <pageSetup paperSize="9" scale="55" fitToHeight="0"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323"/>
  <sheetViews>
    <sheetView tabSelected="1" workbookViewId="0">
      <selection activeCell="A2" sqref="A2:K323"/>
    </sheetView>
  </sheetViews>
  <sheetFormatPr defaultRowHeight="15" x14ac:dyDescent="0.25"/>
  <sheetData>
    <row r="2" spans="1:11" x14ac:dyDescent="0.25">
      <c r="A2" s="566" t="s">
        <v>883</v>
      </c>
      <c r="B2" s="567"/>
      <c r="C2" s="567"/>
      <c r="D2" s="567"/>
      <c r="E2" s="567"/>
      <c r="F2" s="567"/>
      <c r="G2" s="567"/>
      <c r="H2" s="567"/>
      <c r="I2" s="567"/>
      <c r="J2" s="567"/>
      <c r="K2" s="567"/>
    </row>
    <row r="3" spans="1:11" x14ac:dyDescent="0.25">
      <c r="A3" s="567"/>
      <c r="B3" s="567"/>
      <c r="C3" s="567"/>
      <c r="D3" s="567"/>
      <c r="E3" s="567"/>
      <c r="F3" s="567"/>
      <c r="G3" s="567"/>
      <c r="H3" s="567"/>
      <c r="I3" s="567"/>
      <c r="J3" s="567"/>
      <c r="K3" s="567"/>
    </row>
    <row r="4" spans="1:11" x14ac:dyDescent="0.25">
      <c r="A4" s="567"/>
      <c r="B4" s="567"/>
      <c r="C4" s="567"/>
      <c r="D4" s="567"/>
      <c r="E4" s="567"/>
      <c r="F4" s="567"/>
      <c r="G4" s="567"/>
      <c r="H4" s="567"/>
      <c r="I4" s="567"/>
      <c r="J4" s="567"/>
      <c r="K4" s="567"/>
    </row>
    <row r="5" spans="1:11" x14ac:dyDescent="0.25">
      <c r="A5" s="567"/>
      <c r="B5" s="567"/>
      <c r="C5" s="567"/>
      <c r="D5" s="567"/>
      <c r="E5" s="567"/>
      <c r="F5" s="567"/>
      <c r="G5" s="567"/>
      <c r="H5" s="567"/>
      <c r="I5" s="567"/>
      <c r="J5" s="567"/>
      <c r="K5" s="567"/>
    </row>
    <row r="6" spans="1:11" x14ac:dyDescent="0.25">
      <c r="A6" s="567"/>
      <c r="B6" s="567"/>
      <c r="C6" s="567"/>
      <c r="D6" s="567"/>
      <c r="E6" s="567"/>
      <c r="F6" s="567"/>
      <c r="G6" s="567"/>
      <c r="H6" s="567"/>
      <c r="I6" s="567"/>
      <c r="J6" s="567"/>
      <c r="K6" s="567"/>
    </row>
    <row r="7" spans="1:11" x14ac:dyDescent="0.25">
      <c r="A7" s="567"/>
      <c r="B7" s="567"/>
      <c r="C7" s="567"/>
      <c r="D7" s="567"/>
      <c r="E7" s="567"/>
      <c r="F7" s="567"/>
      <c r="G7" s="567"/>
      <c r="H7" s="567"/>
      <c r="I7" s="567"/>
      <c r="J7" s="567"/>
      <c r="K7" s="567"/>
    </row>
    <row r="8" spans="1:11" x14ac:dyDescent="0.25">
      <c r="A8" s="567"/>
      <c r="B8" s="567"/>
      <c r="C8" s="567"/>
      <c r="D8" s="567"/>
      <c r="E8" s="567"/>
      <c r="F8" s="567"/>
      <c r="G8" s="567"/>
      <c r="H8" s="567"/>
      <c r="I8" s="567"/>
      <c r="J8" s="567"/>
      <c r="K8" s="567"/>
    </row>
    <row r="9" spans="1:11" x14ac:dyDescent="0.25">
      <c r="A9" s="567"/>
      <c r="B9" s="567"/>
      <c r="C9" s="567"/>
      <c r="D9" s="567"/>
      <c r="E9" s="567"/>
      <c r="F9" s="567"/>
      <c r="G9" s="567"/>
      <c r="H9" s="567"/>
      <c r="I9" s="567"/>
      <c r="J9" s="567"/>
      <c r="K9" s="567"/>
    </row>
    <row r="10" spans="1:11" x14ac:dyDescent="0.25">
      <c r="A10" s="567"/>
      <c r="B10" s="567"/>
      <c r="C10" s="567"/>
      <c r="D10" s="567"/>
      <c r="E10" s="567"/>
      <c r="F10" s="567"/>
      <c r="G10" s="567"/>
      <c r="H10" s="567"/>
      <c r="I10" s="567"/>
      <c r="J10" s="567"/>
      <c r="K10" s="567"/>
    </row>
    <row r="11" spans="1:11" x14ac:dyDescent="0.25">
      <c r="A11" s="567"/>
      <c r="B11" s="567"/>
      <c r="C11" s="567"/>
      <c r="D11" s="567"/>
      <c r="E11" s="567"/>
      <c r="F11" s="567"/>
      <c r="G11" s="567"/>
      <c r="H11" s="567"/>
      <c r="I11" s="567"/>
      <c r="J11" s="567"/>
      <c r="K11" s="567"/>
    </row>
    <row r="12" spans="1:11" x14ac:dyDescent="0.25">
      <c r="A12" s="567"/>
      <c r="B12" s="567"/>
      <c r="C12" s="567"/>
      <c r="D12" s="567"/>
      <c r="E12" s="567"/>
      <c r="F12" s="567"/>
      <c r="G12" s="567"/>
      <c r="H12" s="567"/>
      <c r="I12" s="567"/>
      <c r="J12" s="567"/>
      <c r="K12" s="567"/>
    </row>
    <row r="13" spans="1:11" x14ac:dyDescent="0.25">
      <c r="A13" s="567"/>
      <c r="B13" s="567"/>
      <c r="C13" s="567"/>
      <c r="D13" s="567"/>
      <c r="E13" s="567"/>
      <c r="F13" s="567"/>
      <c r="G13" s="567"/>
      <c r="H13" s="567"/>
      <c r="I13" s="567"/>
      <c r="J13" s="567"/>
      <c r="K13" s="567"/>
    </row>
    <row r="14" spans="1:11" x14ac:dyDescent="0.25">
      <c r="A14" s="567"/>
      <c r="B14" s="567"/>
      <c r="C14" s="567"/>
      <c r="D14" s="567"/>
      <c r="E14" s="567"/>
      <c r="F14" s="567"/>
      <c r="G14" s="567"/>
      <c r="H14" s="567"/>
      <c r="I14" s="567"/>
      <c r="J14" s="567"/>
      <c r="K14" s="567"/>
    </row>
    <row r="15" spans="1:11" x14ac:dyDescent="0.25">
      <c r="A15" s="567"/>
      <c r="B15" s="567"/>
      <c r="C15" s="567"/>
      <c r="D15" s="567"/>
      <c r="E15" s="567"/>
      <c r="F15" s="567"/>
      <c r="G15" s="567"/>
      <c r="H15" s="567"/>
      <c r="I15" s="567"/>
      <c r="J15" s="567"/>
      <c r="K15" s="567"/>
    </row>
    <row r="16" spans="1:11" x14ac:dyDescent="0.25">
      <c r="A16" s="567"/>
      <c r="B16" s="567"/>
      <c r="C16" s="567"/>
      <c r="D16" s="567"/>
      <c r="E16" s="567"/>
      <c r="F16" s="567"/>
      <c r="G16" s="567"/>
      <c r="H16" s="567"/>
      <c r="I16" s="567"/>
      <c r="J16" s="567"/>
      <c r="K16" s="567"/>
    </row>
    <row r="17" spans="1:11" x14ac:dyDescent="0.25">
      <c r="A17" s="567"/>
      <c r="B17" s="567"/>
      <c r="C17" s="567"/>
      <c r="D17" s="567"/>
      <c r="E17" s="567"/>
      <c r="F17" s="567"/>
      <c r="G17" s="567"/>
      <c r="H17" s="567"/>
      <c r="I17" s="567"/>
      <c r="J17" s="567"/>
      <c r="K17" s="567"/>
    </row>
    <row r="18" spans="1:11" x14ac:dyDescent="0.25">
      <c r="A18" s="567"/>
      <c r="B18" s="567"/>
      <c r="C18" s="567"/>
      <c r="D18" s="567"/>
      <c r="E18" s="567"/>
      <c r="F18" s="567"/>
      <c r="G18" s="567"/>
      <c r="H18" s="567"/>
      <c r="I18" s="567"/>
      <c r="J18" s="567"/>
      <c r="K18" s="567"/>
    </row>
    <row r="19" spans="1:11" x14ac:dyDescent="0.25">
      <c r="A19" s="567"/>
      <c r="B19" s="567"/>
      <c r="C19" s="567"/>
      <c r="D19" s="567"/>
      <c r="E19" s="567"/>
      <c r="F19" s="567"/>
      <c r="G19" s="567"/>
      <c r="H19" s="567"/>
      <c r="I19" s="567"/>
      <c r="J19" s="567"/>
      <c r="K19" s="567"/>
    </row>
    <row r="20" spans="1:11" x14ac:dyDescent="0.25">
      <c r="A20" s="567"/>
      <c r="B20" s="567"/>
      <c r="C20" s="567"/>
      <c r="D20" s="567"/>
      <c r="E20" s="567"/>
      <c r="F20" s="567"/>
      <c r="G20" s="567"/>
      <c r="H20" s="567"/>
      <c r="I20" s="567"/>
      <c r="J20" s="567"/>
      <c r="K20" s="567"/>
    </row>
    <row r="21" spans="1:11" x14ac:dyDescent="0.25">
      <c r="A21" s="567"/>
      <c r="B21" s="567"/>
      <c r="C21" s="567"/>
      <c r="D21" s="567"/>
      <c r="E21" s="567"/>
      <c r="F21" s="567"/>
      <c r="G21" s="567"/>
      <c r="H21" s="567"/>
      <c r="I21" s="567"/>
      <c r="J21" s="567"/>
      <c r="K21" s="567"/>
    </row>
    <row r="22" spans="1:11" x14ac:dyDescent="0.25">
      <c r="A22" s="567"/>
      <c r="B22" s="567"/>
      <c r="C22" s="567"/>
      <c r="D22" s="567"/>
      <c r="E22" s="567"/>
      <c r="F22" s="567"/>
      <c r="G22" s="567"/>
      <c r="H22" s="567"/>
      <c r="I22" s="567"/>
      <c r="J22" s="567"/>
      <c r="K22" s="567"/>
    </row>
    <row r="23" spans="1:11" x14ac:dyDescent="0.25">
      <c r="A23" s="567"/>
      <c r="B23" s="567"/>
      <c r="C23" s="567"/>
      <c r="D23" s="567"/>
      <c r="E23" s="567"/>
      <c r="F23" s="567"/>
      <c r="G23" s="567"/>
      <c r="H23" s="567"/>
      <c r="I23" s="567"/>
      <c r="J23" s="567"/>
      <c r="K23" s="567"/>
    </row>
    <row r="24" spans="1:11" x14ac:dyDescent="0.25">
      <c r="A24" s="567"/>
      <c r="B24" s="567"/>
      <c r="C24" s="567"/>
      <c r="D24" s="567"/>
      <c r="E24" s="567"/>
      <c r="F24" s="567"/>
      <c r="G24" s="567"/>
      <c r="H24" s="567"/>
      <c r="I24" s="567"/>
      <c r="J24" s="567"/>
      <c r="K24" s="567"/>
    </row>
    <row r="25" spans="1:11" x14ac:dyDescent="0.25">
      <c r="A25" s="567"/>
      <c r="B25" s="567"/>
      <c r="C25" s="567"/>
      <c r="D25" s="567"/>
      <c r="E25" s="567"/>
      <c r="F25" s="567"/>
      <c r="G25" s="567"/>
      <c r="H25" s="567"/>
      <c r="I25" s="567"/>
      <c r="J25" s="567"/>
      <c r="K25" s="567"/>
    </row>
    <row r="26" spans="1:11" x14ac:dyDescent="0.25">
      <c r="A26" s="567"/>
      <c r="B26" s="567"/>
      <c r="C26" s="567"/>
      <c r="D26" s="567"/>
      <c r="E26" s="567"/>
      <c r="F26" s="567"/>
      <c r="G26" s="567"/>
      <c r="H26" s="567"/>
      <c r="I26" s="567"/>
      <c r="J26" s="567"/>
      <c r="K26" s="567"/>
    </row>
    <row r="27" spans="1:11" x14ac:dyDescent="0.25">
      <c r="A27" s="567"/>
      <c r="B27" s="567"/>
      <c r="C27" s="567"/>
      <c r="D27" s="567"/>
      <c r="E27" s="567"/>
      <c r="F27" s="567"/>
      <c r="G27" s="567"/>
      <c r="H27" s="567"/>
      <c r="I27" s="567"/>
      <c r="J27" s="567"/>
      <c r="K27" s="567"/>
    </row>
    <row r="28" spans="1:11" x14ac:dyDescent="0.25">
      <c r="A28" s="567"/>
      <c r="B28" s="567"/>
      <c r="C28" s="567"/>
      <c r="D28" s="567"/>
      <c r="E28" s="567"/>
      <c r="F28" s="567"/>
      <c r="G28" s="567"/>
      <c r="H28" s="567"/>
      <c r="I28" s="567"/>
      <c r="J28" s="567"/>
      <c r="K28" s="567"/>
    </row>
    <row r="29" spans="1:11" x14ac:dyDescent="0.25">
      <c r="A29" s="567"/>
      <c r="B29" s="567"/>
      <c r="C29" s="567"/>
      <c r="D29" s="567"/>
      <c r="E29" s="567"/>
      <c r="F29" s="567"/>
      <c r="G29" s="567"/>
      <c r="H29" s="567"/>
      <c r="I29" s="567"/>
      <c r="J29" s="567"/>
      <c r="K29" s="567"/>
    </row>
    <row r="30" spans="1:11" x14ac:dyDescent="0.25">
      <c r="A30" s="567"/>
      <c r="B30" s="567"/>
      <c r="C30" s="567"/>
      <c r="D30" s="567"/>
      <c r="E30" s="567"/>
      <c r="F30" s="567"/>
      <c r="G30" s="567"/>
      <c r="H30" s="567"/>
      <c r="I30" s="567"/>
      <c r="J30" s="567"/>
      <c r="K30" s="567"/>
    </row>
    <row r="31" spans="1:11" x14ac:dyDescent="0.25">
      <c r="A31" s="567"/>
      <c r="B31" s="567"/>
      <c r="C31" s="567"/>
      <c r="D31" s="567"/>
      <c r="E31" s="567"/>
      <c r="F31" s="567"/>
      <c r="G31" s="567"/>
      <c r="H31" s="567"/>
      <c r="I31" s="567"/>
      <c r="J31" s="567"/>
      <c r="K31" s="567"/>
    </row>
    <row r="32" spans="1:11" x14ac:dyDescent="0.25">
      <c r="A32" s="567"/>
      <c r="B32" s="567"/>
      <c r="C32" s="567"/>
      <c r="D32" s="567"/>
      <c r="E32" s="567"/>
      <c r="F32" s="567"/>
      <c r="G32" s="567"/>
      <c r="H32" s="567"/>
      <c r="I32" s="567"/>
      <c r="J32" s="567"/>
      <c r="K32" s="567"/>
    </row>
    <row r="33" spans="1:11" x14ac:dyDescent="0.25">
      <c r="A33" s="567"/>
      <c r="B33" s="567"/>
      <c r="C33" s="567"/>
      <c r="D33" s="567"/>
      <c r="E33" s="567"/>
      <c r="F33" s="567"/>
      <c r="G33" s="567"/>
      <c r="H33" s="567"/>
      <c r="I33" s="567"/>
      <c r="J33" s="567"/>
      <c r="K33" s="567"/>
    </row>
    <row r="34" spans="1:11" x14ac:dyDescent="0.25">
      <c r="A34" s="567"/>
      <c r="B34" s="567"/>
      <c r="C34" s="567"/>
      <c r="D34" s="567"/>
      <c r="E34" s="567"/>
      <c r="F34" s="567"/>
      <c r="G34" s="567"/>
      <c r="H34" s="567"/>
      <c r="I34" s="567"/>
      <c r="J34" s="567"/>
      <c r="K34" s="567"/>
    </row>
    <row r="35" spans="1:11" x14ac:dyDescent="0.25">
      <c r="A35" s="567"/>
      <c r="B35" s="567"/>
      <c r="C35" s="567"/>
      <c r="D35" s="567"/>
      <c r="E35" s="567"/>
      <c r="F35" s="567"/>
      <c r="G35" s="567"/>
      <c r="H35" s="567"/>
      <c r="I35" s="567"/>
      <c r="J35" s="567"/>
      <c r="K35" s="567"/>
    </row>
    <row r="36" spans="1:11" x14ac:dyDescent="0.25">
      <c r="A36" s="567"/>
      <c r="B36" s="567"/>
      <c r="C36" s="567"/>
      <c r="D36" s="567"/>
      <c r="E36" s="567"/>
      <c r="F36" s="567"/>
      <c r="G36" s="567"/>
      <c r="H36" s="567"/>
      <c r="I36" s="567"/>
      <c r="J36" s="567"/>
      <c r="K36" s="567"/>
    </row>
    <row r="37" spans="1:11" x14ac:dyDescent="0.25">
      <c r="A37" s="567"/>
      <c r="B37" s="567"/>
      <c r="C37" s="567"/>
      <c r="D37" s="567"/>
      <c r="E37" s="567"/>
      <c r="F37" s="567"/>
      <c r="G37" s="567"/>
      <c r="H37" s="567"/>
      <c r="I37" s="567"/>
      <c r="J37" s="567"/>
      <c r="K37" s="567"/>
    </row>
    <row r="38" spans="1:11" x14ac:dyDescent="0.25">
      <c r="A38" s="567"/>
      <c r="B38" s="567"/>
      <c r="C38" s="567"/>
      <c r="D38" s="567"/>
      <c r="E38" s="567"/>
      <c r="F38" s="567"/>
      <c r="G38" s="567"/>
      <c r="H38" s="567"/>
      <c r="I38" s="567"/>
      <c r="J38" s="567"/>
      <c r="K38" s="567"/>
    </row>
    <row r="39" spans="1:11" x14ac:dyDescent="0.25">
      <c r="A39" s="567"/>
      <c r="B39" s="567"/>
      <c r="C39" s="567"/>
      <c r="D39" s="567"/>
      <c r="E39" s="567"/>
      <c r="F39" s="567"/>
      <c r="G39" s="567"/>
      <c r="H39" s="567"/>
      <c r="I39" s="567"/>
      <c r="J39" s="567"/>
      <c r="K39" s="567"/>
    </row>
    <row r="40" spans="1:11" x14ac:dyDescent="0.25">
      <c r="A40" s="567"/>
      <c r="B40" s="567"/>
      <c r="C40" s="567"/>
      <c r="D40" s="567"/>
      <c r="E40" s="567"/>
      <c r="F40" s="567"/>
      <c r="G40" s="567"/>
      <c r="H40" s="567"/>
      <c r="I40" s="567"/>
      <c r="J40" s="567"/>
      <c r="K40" s="567"/>
    </row>
    <row r="41" spans="1:11" x14ac:dyDescent="0.25">
      <c r="A41" s="567"/>
      <c r="B41" s="567"/>
      <c r="C41" s="567"/>
      <c r="D41" s="567"/>
      <c r="E41" s="567"/>
      <c r="F41" s="567"/>
      <c r="G41" s="567"/>
      <c r="H41" s="567"/>
      <c r="I41" s="567"/>
      <c r="J41" s="567"/>
      <c r="K41" s="567"/>
    </row>
    <row r="42" spans="1:11" x14ac:dyDescent="0.25">
      <c r="A42" s="567"/>
      <c r="B42" s="567"/>
      <c r="C42" s="567"/>
      <c r="D42" s="567"/>
      <c r="E42" s="567"/>
      <c r="F42" s="567"/>
      <c r="G42" s="567"/>
      <c r="H42" s="567"/>
      <c r="I42" s="567"/>
      <c r="J42" s="567"/>
      <c r="K42" s="567"/>
    </row>
    <row r="43" spans="1:11" x14ac:dyDescent="0.25">
      <c r="A43" s="567"/>
      <c r="B43" s="567"/>
      <c r="C43" s="567"/>
      <c r="D43" s="567"/>
      <c r="E43" s="567"/>
      <c r="F43" s="567"/>
      <c r="G43" s="567"/>
      <c r="H43" s="567"/>
      <c r="I43" s="567"/>
      <c r="J43" s="567"/>
      <c r="K43" s="567"/>
    </row>
    <row r="44" spans="1:11" x14ac:dyDescent="0.25">
      <c r="A44" s="567"/>
      <c r="B44" s="567"/>
      <c r="C44" s="567"/>
      <c r="D44" s="567"/>
      <c r="E44" s="567"/>
      <c r="F44" s="567"/>
      <c r="G44" s="567"/>
      <c r="H44" s="567"/>
      <c r="I44" s="567"/>
      <c r="J44" s="567"/>
      <c r="K44" s="567"/>
    </row>
    <row r="45" spans="1:11" x14ac:dyDescent="0.25">
      <c r="A45" s="567"/>
      <c r="B45" s="567"/>
      <c r="C45" s="567"/>
      <c r="D45" s="567"/>
      <c r="E45" s="567"/>
      <c r="F45" s="567"/>
      <c r="G45" s="567"/>
      <c r="H45" s="567"/>
      <c r="I45" s="567"/>
      <c r="J45" s="567"/>
      <c r="K45" s="567"/>
    </row>
    <row r="46" spans="1:11" x14ac:dyDescent="0.25">
      <c r="A46" s="567"/>
      <c r="B46" s="567"/>
      <c r="C46" s="567"/>
      <c r="D46" s="567"/>
      <c r="E46" s="567"/>
      <c r="F46" s="567"/>
      <c r="G46" s="567"/>
      <c r="H46" s="567"/>
      <c r="I46" s="567"/>
      <c r="J46" s="567"/>
      <c r="K46" s="567"/>
    </row>
    <row r="47" spans="1:11" x14ac:dyDescent="0.25">
      <c r="A47" s="567"/>
      <c r="B47" s="567"/>
      <c r="C47" s="567"/>
      <c r="D47" s="567"/>
      <c r="E47" s="567"/>
      <c r="F47" s="567"/>
      <c r="G47" s="567"/>
      <c r="H47" s="567"/>
      <c r="I47" s="567"/>
      <c r="J47" s="567"/>
      <c r="K47" s="567"/>
    </row>
    <row r="48" spans="1:11" x14ac:dyDescent="0.25">
      <c r="A48" s="567"/>
      <c r="B48" s="567"/>
      <c r="C48" s="567"/>
      <c r="D48" s="567"/>
      <c r="E48" s="567"/>
      <c r="F48" s="567"/>
      <c r="G48" s="567"/>
      <c r="H48" s="567"/>
      <c r="I48" s="567"/>
      <c r="J48" s="567"/>
      <c r="K48" s="567"/>
    </row>
    <row r="49" spans="1:11" x14ac:dyDescent="0.25">
      <c r="A49" s="567"/>
      <c r="B49" s="567"/>
      <c r="C49" s="567"/>
      <c r="D49" s="567"/>
      <c r="E49" s="567"/>
      <c r="F49" s="567"/>
      <c r="G49" s="567"/>
      <c r="H49" s="567"/>
      <c r="I49" s="567"/>
      <c r="J49" s="567"/>
      <c r="K49" s="567"/>
    </row>
    <row r="50" spans="1:11" x14ac:dyDescent="0.25">
      <c r="A50" s="567"/>
      <c r="B50" s="567"/>
      <c r="C50" s="567"/>
      <c r="D50" s="567"/>
      <c r="E50" s="567"/>
      <c r="F50" s="567"/>
      <c r="G50" s="567"/>
      <c r="H50" s="567"/>
      <c r="I50" s="567"/>
      <c r="J50" s="567"/>
      <c r="K50" s="567"/>
    </row>
    <row r="51" spans="1:11" x14ac:dyDescent="0.25">
      <c r="A51" s="567"/>
      <c r="B51" s="567"/>
      <c r="C51" s="567"/>
      <c r="D51" s="567"/>
      <c r="E51" s="567"/>
      <c r="F51" s="567"/>
      <c r="G51" s="567"/>
      <c r="H51" s="567"/>
      <c r="I51" s="567"/>
      <c r="J51" s="567"/>
      <c r="K51" s="567"/>
    </row>
    <row r="52" spans="1:11" x14ac:dyDescent="0.25">
      <c r="A52" s="567"/>
      <c r="B52" s="567"/>
      <c r="C52" s="567"/>
      <c r="D52" s="567"/>
      <c r="E52" s="567"/>
      <c r="F52" s="567"/>
      <c r="G52" s="567"/>
      <c r="H52" s="567"/>
      <c r="I52" s="567"/>
      <c r="J52" s="567"/>
      <c r="K52" s="567"/>
    </row>
    <row r="53" spans="1:11" x14ac:dyDescent="0.25">
      <c r="A53" s="567"/>
      <c r="B53" s="567"/>
      <c r="C53" s="567"/>
      <c r="D53" s="567"/>
      <c r="E53" s="567"/>
      <c r="F53" s="567"/>
      <c r="G53" s="567"/>
      <c r="H53" s="567"/>
      <c r="I53" s="567"/>
      <c r="J53" s="567"/>
      <c r="K53" s="567"/>
    </row>
    <row r="54" spans="1:11" x14ac:dyDescent="0.25">
      <c r="A54" s="567"/>
      <c r="B54" s="567"/>
      <c r="C54" s="567"/>
      <c r="D54" s="567"/>
      <c r="E54" s="567"/>
      <c r="F54" s="567"/>
      <c r="G54" s="567"/>
      <c r="H54" s="567"/>
      <c r="I54" s="567"/>
      <c r="J54" s="567"/>
      <c r="K54" s="567"/>
    </row>
    <row r="55" spans="1:11" x14ac:dyDescent="0.25">
      <c r="A55" s="567"/>
      <c r="B55" s="567"/>
      <c r="C55" s="567"/>
      <c r="D55" s="567"/>
      <c r="E55" s="567"/>
      <c r="F55" s="567"/>
      <c r="G55" s="567"/>
      <c r="H55" s="567"/>
      <c r="I55" s="567"/>
      <c r="J55" s="567"/>
      <c r="K55" s="567"/>
    </row>
    <row r="56" spans="1:11" x14ac:dyDescent="0.25">
      <c r="A56" s="567"/>
      <c r="B56" s="567"/>
      <c r="C56" s="567"/>
      <c r="D56" s="567"/>
      <c r="E56" s="567"/>
      <c r="F56" s="567"/>
      <c r="G56" s="567"/>
      <c r="H56" s="567"/>
      <c r="I56" s="567"/>
      <c r="J56" s="567"/>
      <c r="K56" s="567"/>
    </row>
    <row r="57" spans="1:11" x14ac:dyDescent="0.25">
      <c r="A57" s="567"/>
      <c r="B57" s="567"/>
      <c r="C57" s="567"/>
      <c r="D57" s="567"/>
      <c r="E57" s="567"/>
      <c r="F57" s="567"/>
      <c r="G57" s="567"/>
      <c r="H57" s="567"/>
      <c r="I57" s="567"/>
      <c r="J57" s="567"/>
      <c r="K57" s="567"/>
    </row>
    <row r="58" spans="1:11" x14ac:dyDescent="0.25">
      <c r="A58" s="567"/>
      <c r="B58" s="567"/>
      <c r="C58" s="567"/>
      <c r="D58" s="567"/>
      <c r="E58" s="567"/>
      <c r="F58" s="567"/>
      <c r="G58" s="567"/>
      <c r="H58" s="567"/>
      <c r="I58" s="567"/>
      <c r="J58" s="567"/>
      <c r="K58" s="567"/>
    </row>
    <row r="59" spans="1:11" x14ac:dyDescent="0.25">
      <c r="A59" s="567"/>
      <c r="B59" s="567"/>
      <c r="C59" s="567"/>
      <c r="D59" s="567"/>
      <c r="E59" s="567"/>
      <c r="F59" s="567"/>
      <c r="G59" s="567"/>
      <c r="H59" s="567"/>
      <c r="I59" s="567"/>
      <c r="J59" s="567"/>
      <c r="K59" s="567"/>
    </row>
    <row r="60" spans="1:11" x14ac:dyDescent="0.25">
      <c r="A60" s="567"/>
      <c r="B60" s="567"/>
      <c r="C60" s="567"/>
      <c r="D60" s="567"/>
      <c r="E60" s="567"/>
      <c r="F60" s="567"/>
      <c r="G60" s="567"/>
      <c r="H60" s="567"/>
      <c r="I60" s="567"/>
      <c r="J60" s="567"/>
      <c r="K60" s="567"/>
    </row>
    <row r="61" spans="1:11" x14ac:dyDescent="0.25">
      <c r="A61" s="567"/>
      <c r="B61" s="567"/>
      <c r="C61" s="567"/>
      <c r="D61" s="567"/>
      <c r="E61" s="567"/>
      <c r="F61" s="567"/>
      <c r="G61" s="567"/>
      <c r="H61" s="567"/>
      <c r="I61" s="567"/>
      <c r="J61" s="567"/>
      <c r="K61" s="567"/>
    </row>
    <row r="62" spans="1:11" x14ac:dyDescent="0.25">
      <c r="A62" s="567"/>
      <c r="B62" s="567"/>
      <c r="C62" s="567"/>
      <c r="D62" s="567"/>
      <c r="E62" s="567"/>
      <c r="F62" s="567"/>
      <c r="G62" s="567"/>
      <c r="H62" s="567"/>
      <c r="I62" s="567"/>
      <c r="J62" s="567"/>
      <c r="K62" s="567"/>
    </row>
    <row r="63" spans="1:11" x14ac:dyDescent="0.25">
      <c r="A63" s="567"/>
      <c r="B63" s="567"/>
      <c r="C63" s="567"/>
      <c r="D63" s="567"/>
      <c r="E63" s="567"/>
      <c r="F63" s="567"/>
      <c r="G63" s="567"/>
      <c r="H63" s="567"/>
      <c r="I63" s="567"/>
      <c r="J63" s="567"/>
      <c r="K63" s="567"/>
    </row>
    <row r="64" spans="1:11" x14ac:dyDescent="0.25">
      <c r="A64" s="567"/>
      <c r="B64" s="567"/>
      <c r="C64" s="567"/>
      <c r="D64" s="567"/>
      <c r="E64" s="567"/>
      <c r="F64" s="567"/>
      <c r="G64" s="567"/>
      <c r="H64" s="567"/>
      <c r="I64" s="567"/>
      <c r="J64" s="567"/>
      <c r="K64" s="567"/>
    </row>
    <row r="65" spans="1:11" x14ac:dyDescent="0.25">
      <c r="A65" s="567"/>
      <c r="B65" s="567"/>
      <c r="C65" s="567"/>
      <c r="D65" s="567"/>
      <c r="E65" s="567"/>
      <c r="F65" s="567"/>
      <c r="G65" s="567"/>
      <c r="H65" s="567"/>
      <c r="I65" s="567"/>
      <c r="J65" s="567"/>
      <c r="K65" s="567"/>
    </row>
    <row r="66" spans="1:11" x14ac:dyDescent="0.25">
      <c r="A66" s="567"/>
      <c r="B66" s="567"/>
      <c r="C66" s="567"/>
      <c r="D66" s="567"/>
      <c r="E66" s="567"/>
      <c r="F66" s="567"/>
      <c r="G66" s="567"/>
      <c r="H66" s="567"/>
      <c r="I66" s="567"/>
      <c r="J66" s="567"/>
      <c r="K66" s="567"/>
    </row>
    <row r="67" spans="1:11" x14ac:dyDescent="0.25">
      <c r="A67" s="567"/>
      <c r="B67" s="567"/>
      <c r="C67" s="567"/>
      <c r="D67" s="567"/>
      <c r="E67" s="567"/>
      <c r="F67" s="567"/>
      <c r="G67" s="567"/>
      <c r="H67" s="567"/>
      <c r="I67" s="567"/>
      <c r="J67" s="567"/>
      <c r="K67" s="567"/>
    </row>
    <row r="68" spans="1:11" x14ac:dyDescent="0.25">
      <c r="A68" s="567"/>
      <c r="B68" s="567"/>
      <c r="C68" s="567"/>
      <c r="D68" s="567"/>
      <c r="E68" s="567"/>
      <c r="F68" s="567"/>
      <c r="G68" s="567"/>
      <c r="H68" s="567"/>
      <c r="I68" s="567"/>
      <c r="J68" s="567"/>
      <c r="K68" s="567"/>
    </row>
    <row r="69" spans="1:11" x14ac:dyDescent="0.25">
      <c r="A69" s="567"/>
      <c r="B69" s="567"/>
      <c r="C69" s="567"/>
      <c r="D69" s="567"/>
      <c r="E69" s="567"/>
      <c r="F69" s="567"/>
      <c r="G69" s="567"/>
      <c r="H69" s="567"/>
      <c r="I69" s="567"/>
      <c r="J69" s="567"/>
      <c r="K69" s="567"/>
    </row>
    <row r="70" spans="1:11" x14ac:dyDescent="0.25">
      <c r="A70" s="567"/>
      <c r="B70" s="567"/>
      <c r="C70" s="567"/>
      <c r="D70" s="567"/>
      <c r="E70" s="567"/>
      <c r="F70" s="567"/>
      <c r="G70" s="567"/>
      <c r="H70" s="567"/>
      <c r="I70" s="567"/>
      <c r="J70" s="567"/>
      <c r="K70" s="567"/>
    </row>
    <row r="71" spans="1:11" x14ac:dyDescent="0.25">
      <c r="A71" s="567"/>
      <c r="B71" s="567"/>
      <c r="C71" s="567"/>
      <c r="D71" s="567"/>
      <c r="E71" s="567"/>
      <c r="F71" s="567"/>
      <c r="G71" s="567"/>
      <c r="H71" s="567"/>
      <c r="I71" s="567"/>
      <c r="J71" s="567"/>
      <c r="K71" s="567"/>
    </row>
    <row r="72" spans="1:11" x14ac:dyDescent="0.25">
      <c r="A72" s="567"/>
      <c r="B72" s="567"/>
      <c r="C72" s="567"/>
      <c r="D72" s="567"/>
      <c r="E72" s="567"/>
      <c r="F72" s="567"/>
      <c r="G72" s="567"/>
      <c r="H72" s="567"/>
      <c r="I72" s="567"/>
      <c r="J72" s="567"/>
      <c r="K72" s="567"/>
    </row>
    <row r="73" spans="1:11" x14ac:dyDescent="0.25">
      <c r="A73" s="567"/>
      <c r="B73" s="567"/>
      <c r="C73" s="567"/>
      <c r="D73" s="567"/>
      <c r="E73" s="567"/>
      <c r="F73" s="567"/>
      <c r="G73" s="567"/>
      <c r="H73" s="567"/>
      <c r="I73" s="567"/>
      <c r="J73" s="567"/>
      <c r="K73" s="567"/>
    </row>
    <row r="74" spans="1:11" x14ac:dyDescent="0.25">
      <c r="A74" s="567"/>
      <c r="B74" s="567"/>
      <c r="C74" s="567"/>
      <c r="D74" s="567"/>
      <c r="E74" s="567"/>
      <c r="F74" s="567"/>
      <c r="G74" s="567"/>
      <c r="H74" s="567"/>
      <c r="I74" s="567"/>
      <c r="J74" s="567"/>
      <c r="K74" s="567"/>
    </row>
    <row r="75" spans="1:11" x14ac:dyDescent="0.25">
      <c r="A75" s="567"/>
      <c r="B75" s="567"/>
      <c r="C75" s="567"/>
      <c r="D75" s="567"/>
      <c r="E75" s="567"/>
      <c r="F75" s="567"/>
      <c r="G75" s="567"/>
      <c r="H75" s="567"/>
      <c r="I75" s="567"/>
      <c r="J75" s="567"/>
      <c r="K75" s="567"/>
    </row>
    <row r="76" spans="1:11" x14ac:dyDescent="0.25">
      <c r="A76" s="567"/>
      <c r="B76" s="567"/>
      <c r="C76" s="567"/>
      <c r="D76" s="567"/>
      <c r="E76" s="567"/>
      <c r="F76" s="567"/>
      <c r="G76" s="567"/>
      <c r="H76" s="567"/>
      <c r="I76" s="567"/>
      <c r="J76" s="567"/>
      <c r="K76" s="567"/>
    </row>
    <row r="77" spans="1:11" x14ac:dyDescent="0.25">
      <c r="A77" s="567"/>
      <c r="B77" s="567"/>
      <c r="C77" s="567"/>
      <c r="D77" s="567"/>
      <c r="E77" s="567"/>
      <c r="F77" s="567"/>
      <c r="G77" s="567"/>
      <c r="H77" s="567"/>
      <c r="I77" s="567"/>
      <c r="J77" s="567"/>
      <c r="K77" s="567"/>
    </row>
    <row r="78" spans="1:11" x14ac:dyDescent="0.25">
      <c r="A78" s="567"/>
      <c r="B78" s="567"/>
      <c r="C78" s="567"/>
      <c r="D78" s="567"/>
      <c r="E78" s="567"/>
      <c r="F78" s="567"/>
      <c r="G78" s="567"/>
      <c r="H78" s="567"/>
      <c r="I78" s="567"/>
      <c r="J78" s="567"/>
      <c r="K78" s="567"/>
    </row>
    <row r="79" spans="1:11" x14ac:dyDescent="0.25">
      <c r="A79" s="567"/>
      <c r="B79" s="567"/>
      <c r="C79" s="567"/>
      <c r="D79" s="567"/>
      <c r="E79" s="567"/>
      <c r="F79" s="567"/>
      <c r="G79" s="567"/>
      <c r="H79" s="567"/>
      <c r="I79" s="567"/>
      <c r="J79" s="567"/>
      <c r="K79" s="567"/>
    </row>
    <row r="80" spans="1:11" x14ac:dyDescent="0.25">
      <c r="A80" s="567"/>
      <c r="B80" s="567"/>
      <c r="C80" s="567"/>
      <c r="D80" s="567"/>
      <c r="E80" s="567"/>
      <c r="F80" s="567"/>
      <c r="G80" s="567"/>
      <c r="H80" s="567"/>
      <c r="I80" s="567"/>
      <c r="J80" s="567"/>
      <c r="K80" s="567"/>
    </row>
    <row r="81" spans="1:11" x14ac:dyDescent="0.25">
      <c r="A81" s="567"/>
      <c r="B81" s="567"/>
      <c r="C81" s="567"/>
      <c r="D81" s="567"/>
      <c r="E81" s="567"/>
      <c r="F81" s="567"/>
      <c r="G81" s="567"/>
      <c r="H81" s="567"/>
      <c r="I81" s="567"/>
      <c r="J81" s="567"/>
      <c r="K81" s="567"/>
    </row>
    <row r="82" spans="1:11" x14ac:dyDescent="0.25">
      <c r="A82" s="567"/>
      <c r="B82" s="567"/>
      <c r="C82" s="567"/>
      <c r="D82" s="567"/>
      <c r="E82" s="567"/>
      <c r="F82" s="567"/>
      <c r="G82" s="567"/>
      <c r="H82" s="567"/>
      <c r="I82" s="567"/>
      <c r="J82" s="567"/>
      <c r="K82" s="567"/>
    </row>
    <row r="83" spans="1:11" x14ac:dyDescent="0.25">
      <c r="A83" s="567"/>
      <c r="B83" s="567"/>
      <c r="C83" s="567"/>
      <c r="D83" s="567"/>
      <c r="E83" s="567"/>
      <c r="F83" s="567"/>
      <c r="G83" s="567"/>
      <c r="H83" s="567"/>
      <c r="I83" s="567"/>
      <c r="J83" s="567"/>
      <c r="K83" s="567"/>
    </row>
    <row r="84" spans="1:11" x14ac:dyDescent="0.25">
      <c r="A84" s="567"/>
      <c r="B84" s="567"/>
      <c r="C84" s="567"/>
      <c r="D84" s="567"/>
      <c r="E84" s="567"/>
      <c r="F84" s="567"/>
      <c r="G84" s="567"/>
      <c r="H84" s="567"/>
      <c r="I84" s="567"/>
      <c r="J84" s="567"/>
      <c r="K84" s="567"/>
    </row>
    <row r="85" spans="1:11" x14ac:dyDescent="0.25">
      <c r="A85" s="567"/>
      <c r="B85" s="567"/>
      <c r="C85" s="567"/>
      <c r="D85" s="567"/>
      <c r="E85" s="567"/>
      <c r="F85" s="567"/>
      <c r="G85" s="567"/>
      <c r="H85" s="567"/>
      <c r="I85" s="567"/>
      <c r="J85" s="567"/>
      <c r="K85" s="567"/>
    </row>
    <row r="86" spans="1:11" x14ac:dyDescent="0.25">
      <c r="A86" s="567"/>
      <c r="B86" s="567"/>
      <c r="C86" s="567"/>
      <c r="D86" s="567"/>
      <c r="E86" s="567"/>
      <c r="F86" s="567"/>
      <c r="G86" s="567"/>
      <c r="H86" s="567"/>
      <c r="I86" s="567"/>
      <c r="J86" s="567"/>
      <c r="K86" s="567"/>
    </row>
    <row r="87" spans="1:11" x14ac:dyDescent="0.25">
      <c r="A87" s="567"/>
      <c r="B87" s="567"/>
      <c r="C87" s="567"/>
      <c r="D87" s="567"/>
      <c r="E87" s="567"/>
      <c r="F87" s="567"/>
      <c r="G87" s="567"/>
      <c r="H87" s="567"/>
      <c r="I87" s="567"/>
      <c r="J87" s="567"/>
      <c r="K87" s="567"/>
    </row>
    <row r="88" spans="1:11" x14ac:dyDescent="0.25">
      <c r="A88" s="567"/>
      <c r="B88" s="567"/>
      <c r="C88" s="567"/>
      <c r="D88" s="567"/>
      <c r="E88" s="567"/>
      <c r="F88" s="567"/>
      <c r="G88" s="567"/>
      <c r="H88" s="567"/>
      <c r="I88" s="567"/>
      <c r="J88" s="567"/>
      <c r="K88" s="567"/>
    </row>
    <row r="89" spans="1:11" x14ac:dyDescent="0.25">
      <c r="A89" s="567"/>
      <c r="B89" s="567"/>
      <c r="C89" s="567"/>
      <c r="D89" s="567"/>
      <c r="E89" s="567"/>
      <c r="F89" s="567"/>
      <c r="G89" s="567"/>
      <c r="H89" s="567"/>
      <c r="I89" s="567"/>
      <c r="J89" s="567"/>
      <c r="K89" s="567"/>
    </row>
    <row r="90" spans="1:11" x14ac:dyDescent="0.25">
      <c r="A90" s="567"/>
      <c r="B90" s="567"/>
      <c r="C90" s="567"/>
      <c r="D90" s="567"/>
      <c r="E90" s="567"/>
      <c r="F90" s="567"/>
      <c r="G90" s="567"/>
      <c r="H90" s="567"/>
      <c r="I90" s="567"/>
      <c r="J90" s="567"/>
      <c r="K90" s="567"/>
    </row>
    <row r="91" spans="1:11" x14ac:dyDescent="0.25">
      <c r="A91" s="567"/>
      <c r="B91" s="567"/>
      <c r="C91" s="567"/>
      <c r="D91" s="567"/>
      <c r="E91" s="567"/>
      <c r="F91" s="567"/>
      <c r="G91" s="567"/>
      <c r="H91" s="567"/>
      <c r="I91" s="567"/>
      <c r="J91" s="567"/>
      <c r="K91" s="567"/>
    </row>
    <row r="92" spans="1:11" x14ac:dyDescent="0.25">
      <c r="A92" s="567"/>
      <c r="B92" s="567"/>
      <c r="C92" s="567"/>
      <c r="D92" s="567"/>
      <c r="E92" s="567"/>
      <c r="F92" s="567"/>
      <c r="G92" s="567"/>
      <c r="H92" s="567"/>
      <c r="I92" s="567"/>
      <c r="J92" s="567"/>
      <c r="K92" s="567"/>
    </row>
    <row r="93" spans="1:11" x14ac:dyDescent="0.25">
      <c r="A93" s="567"/>
      <c r="B93" s="567"/>
      <c r="C93" s="567"/>
      <c r="D93" s="567"/>
      <c r="E93" s="567"/>
      <c r="F93" s="567"/>
      <c r="G93" s="567"/>
      <c r="H93" s="567"/>
      <c r="I93" s="567"/>
      <c r="J93" s="567"/>
      <c r="K93" s="567"/>
    </row>
    <row r="94" spans="1:11" x14ac:dyDescent="0.25">
      <c r="A94" s="567"/>
      <c r="B94" s="567"/>
      <c r="C94" s="567"/>
      <c r="D94" s="567"/>
      <c r="E94" s="567"/>
      <c r="F94" s="567"/>
      <c r="G94" s="567"/>
      <c r="H94" s="567"/>
      <c r="I94" s="567"/>
      <c r="J94" s="567"/>
      <c r="K94" s="567"/>
    </row>
    <row r="95" spans="1:11" x14ac:dyDescent="0.25">
      <c r="A95" s="567"/>
      <c r="B95" s="567"/>
      <c r="C95" s="567"/>
      <c r="D95" s="567"/>
      <c r="E95" s="567"/>
      <c r="F95" s="567"/>
      <c r="G95" s="567"/>
      <c r="H95" s="567"/>
      <c r="I95" s="567"/>
      <c r="J95" s="567"/>
      <c r="K95" s="567"/>
    </row>
    <row r="96" spans="1:11" x14ac:dyDescent="0.25">
      <c r="A96" s="567"/>
      <c r="B96" s="567"/>
      <c r="C96" s="567"/>
      <c r="D96" s="567"/>
      <c r="E96" s="567"/>
      <c r="F96" s="567"/>
      <c r="G96" s="567"/>
      <c r="H96" s="567"/>
      <c r="I96" s="567"/>
      <c r="J96" s="567"/>
      <c r="K96" s="567"/>
    </row>
    <row r="97" spans="1:11" x14ac:dyDescent="0.25">
      <c r="A97" s="567"/>
      <c r="B97" s="567"/>
      <c r="C97" s="567"/>
      <c r="D97" s="567"/>
      <c r="E97" s="567"/>
      <c r="F97" s="567"/>
      <c r="G97" s="567"/>
      <c r="H97" s="567"/>
      <c r="I97" s="567"/>
      <c r="J97" s="567"/>
      <c r="K97" s="567"/>
    </row>
    <row r="98" spans="1:11" x14ac:dyDescent="0.25">
      <c r="A98" s="567"/>
      <c r="B98" s="567"/>
      <c r="C98" s="567"/>
      <c r="D98" s="567"/>
      <c r="E98" s="567"/>
      <c r="F98" s="567"/>
      <c r="G98" s="567"/>
      <c r="H98" s="567"/>
      <c r="I98" s="567"/>
      <c r="J98" s="567"/>
      <c r="K98" s="567"/>
    </row>
    <row r="99" spans="1:11" x14ac:dyDescent="0.25">
      <c r="A99" s="567"/>
      <c r="B99" s="567"/>
      <c r="C99" s="567"/>
      <c r="D99" s="567"/>
      <c r="E99" s="567"/>
      <c r="F99" s="567"/>
      <c r="G99" s="567"/>
      <c r="H99" s="567"/>
      <c r="I99" s="567"/>
      <c r="J99" s="567"/>
      <c r="K99" s="567"/>
    </row>
    <row r="100" spans="1:11" x14ac:dyDescent="0.25">
      <c r="A100" s="567"/>
      <c r="B100" s="567"/>
      <c r="C100" s="567"/>
      <c r="D100" s="567"/>
      <c r="E100" s="567"/>
      <c r="F100" s="567"/>
      <c r="G100" s="567"/>
      <c r="H100" s="567"/>
      <c r="I100" s="567"/>
      <c r="J100" s="567"/>
      <c r="K100" s="567"/>
    </row>
    <row r="101" spans="1:11" x14ac:dyDescent="0.25">
      <c r="A101" s="567"/>
      <c r="B101" s="567"/>
      <c r="C101" s="567"/>
      <c r="D101" s="567"/>
      <c r="E101" s="567"/>
      <c r="F101" s="567"/>
      <c r="G101" s="567"/>
      <c r="H101" s="567"/>
      <c r="I101" s="567"/>
      <c r="J101" s="567"/>
      <c r="K101" s="567"/>
    </row>
    <row r="102" spans="1:11" x14ac:dyDescent="0.25">
      <c r="A102" s="567"/>
      <c r="B102" s="567"/>
      <c r="C102" s="567"/>
      <c r="D102" s="567"/>
      <c r="E102" s="567"/>
      <c r="F102" s="567"/>
      <c r="G102" s="567"/>
      <c r="H102" s="567"/>
      <c r="I102" s="567"/>
      <c r="J102" s="567"/>
      <c r="K102" s="567"/>
    </row>
    <row r="103" spans="1:11" x14ac:dyDescent="0.25">
      <c r="A103" s="567"/>
      <c r="B103" s="567"/>
      <c r="C103" s="567"/>
      <c r="D103" s="567"/>
      <c r="E103" s="567"/>
      <c r="F103" s="567"/>
      <c r="G103" s="567"/>
      <c r="H103" s="567"/>
      <c r="I103" s="567"/>
      <c r="J103" s="567"/>
      <c r="K103" s="567"/>
    </row>
    <row r="104" spans="1:11" x14ac:dyDescent="0.25">
      <c r="A104" s="567"/>
      <c r="B104" s="567"/>
      <c r="C104" s="567"/>
      <c r="D104" s="567"/>
      <c r="E104" s="567"/>
      <c r="F104" s="567"/>
      <c r="G104" s="567"/>
      <c r="H104" s="567"/>
      <c r="I104" s="567"/>
      <c r="J104" s="567"/>
      <c r="K104" s="567"/>
    </row>
    <row r="105" spans="1:11" x14ac:dyDescent="0.25">
      <c r="A105" s="567"/>
      <c r="B105" s="567"/>
      <c r="C105" s="567"/>
      <c r="D105" s="567"/>
      <c r="E105" s="567"/>
      <c r="F105" s="567"/>
      <c r="G105" s="567"/>
      <c r="H105" s="567"/>
      <c r="I105" s="567"/>
      <c r="J105" s="567"/>
      <c r="K105" s="567"/>
    </row>
    <row r="106" spans="1:11" x14ac:dyDescent="0.25">
      <c r="A106" s="567"/>
      <c r="B106" s="567"/>
      <c r="C106" s="567"/>
      <c r="D106" s="567"/>
      <c r="E106" s="567"/>
      <c r="F106" s="567"/>
      <c r="G106" s="567"/>
      <c r="H106" s="567"/>
      <c r="I106" s="567"/>
      <c r="J106" s="567"/>
      <c r="K106" s="567"/>
    </row>
    <row r="107" spans="1:11" x14ac:dyDescent="0.25">
      <c r="A107" s="567"/>
      <c r="B107" s="567"/>
      <c r="C107" s="567"/>
      <c r="D107" s="567"/>
      <c r="E107" s="567"/>
      <c r="F107" s="567"/>
      <c r="G107" s="567"/>
      <c r="H107" s="567"/>
      <c r="I107" s="567"/>
      <c r="J107" s="567"/>
      <c r="K107" s="567"/>
    </row>
    <row r="108" spans="1:11" x14ac:dyDescent="0.25">
      <c r="A108" s="567"/>
      <c r="B108" s="567"/>
      <c r="C108" s="567"/>
      <c r="D108" s="567"/>
      <c r="E108" s="567"/>
      <c r="F108" s="567"/>
      <c r="G108" s="567"/>
      <c r="H108" s="567"/>
      <c r="I108" s="567"/>
      <c r="J108" s="567"/>
      <c r="K108" s="567"/>
    </row>
    <row r="109" spans="1:11" x14ac:dyDescent="0.25">
      <c r="A109" s="567"/>
      <c r="B109" s="567"/>
      <c r="C109" s="567"/>
      <c r="D109" s="567"/>
      <c r="E109" s="567"/>
      <c r="F109" s="567"/>
      <c r="G109" s="567"/>
      <c r="H109" s="567"/>
      <c r="I109" s="567"/>
      <c r="J109" s="567"/>
      <c r="K109" s="567"/>
    </row>
    <row r="110" spans="1:11" x14ac:dyDescent="0.25">
      <c r="A110" s="567"/>
      <c r="B110" s="567"/>
      <c r="C110" s="567"/>
      <c r="D110" s="567"/>
      <c r="E110" s="567"/>
      <c r="F110" s="567"/>
      <c r="G110" s="567"/>
      <c r="H110" s="567"/>
      <c r="I110" s="567"/>
      <c r="J110" s="567"/>
      <c r="K110" s="567"/>
    </row>
    <row r="111" spans="1:11" x14ac:dyDescent="0.25">
      <c r="A111" s="567"/>
      <c r="B111" s="567"/>
      <c r="C111" s="567"/>
      <c r="D111" s="567"/>
      <c r="E111" s="567"/>
      <c r="F111" s="567"/>
      <c r="G111" s="567"/>
      <c r="H111" s="567"/>
      <c r="I111" s="567"/>
      <c r="J111" s="567"/>
      <c r="K111" s="567"/>
    </row>
    <row r="112" spans="1:11" x14ac:dyDescent="0.25">
      <c r="A112" s="567"/>
      <c r="B112" s="567"/>
      <c r="C112" s="567"/>
      <c r="D112" s="567"/>
      <c r="E112" s="567"/>
      <c r="F112" s="567"/>
      <c r="G112" s="567"/>
      <c r="H112" s="567"/>
      <c r="I112" s="567"/>
      <c r="J112" s="567"/>
      <c r="K112" s="567"/>
    </row>
    <row r="113" spans="1:11" x14ac:dyDescent="0.25">
      <c r="A113" s="567"/>
      <c r="B113" s="567"/>
      <c r="C113" s="567"/>
      <c r="D113" s="567"/>
      <c r="E113" s="567"/>
      <c r="F113" s="567"/>
      <c r="G113" s="567"/>
      <c r="H113" s="567"/>
      <c r="I113" s="567"/>
      <c r="J113" s="567"/>
      <c r="K113" s="567"/>
    </row>
    <row r="114" spans="1:11" x14ac:dyDescent="0.25">
      <c r="A114" s="567"/>
      <c r="B114" s="567"/>
      <c r="C114" s="567"/>
      <c r="D114" s="567"/>
      <c r="E114" s="567"/>
      <c r="F114" s="567"/>
      <c r="G114" s="567"/>
      <c r="H114" s="567"/>
      <c r="I114" s="567"/>
      <c r="J114" s="567"/>
      <c r="K114" s="567"/>
    </row>
    <row r="115" spans="1:11" x14ac:dyDescent="0.25">
      <c r="A115" s="567"/>
      <c r="B115" s="567"/>
      <c r="C115" s="567"/>
      <c r="D115" s="567"/>
      <c r="E115" s="567"/>
      <c r="F115" s="567"/>
      <c r="G115" s="567"/>
      <c r="H115" s="567"/>
      <c r="I115" s="567"/>
      <c r="J115" s="567"/>
      <c r="K115" s="567"/>
    </row>
    <row r="116" spans="1:11" x14ac:dyDescent="0.25">
      <c r="A116" s="567"/>
      <c r="B116" s="567"/>
      <c r="C116" s="567"/>
      <c r="D116" s="567"/>
      <c r="E116" s="567"/>
      <c r="F116" s="567"/>
      <c r="G116" s="567"/>
      <c r="H116" s="567"/>
      <c r="I116" s="567"/>
      <c r="J116" s="567"/>
      <c r="K116" s="567"/>
    </row>
    <row r="117" spans="1:11" x14ac:dyDescent="0.25">
      <c r="A117" s="567"/>
      <c r="B117" s="567"/>
      <c r="C117" s="567"/>
      <c r="D117" s="567"/>
      <c r="E117" s="567"/>
      <c r="F117" s="567"/>
      <c r="G117" s="567"/>
      <c r="H117" s="567"/>
      <c r="I117" s="567"/>
      <c r="J117" s="567"/>
      <c r="K117" s="567"/>
    </row>
    <row r="118" spans="1:11" x14ac:dyDescent="0.25">
      <c r="A118" s="567"/>
      <c r="B118" s="567"/>
      <c r="C118" s="567"/>
      <c r="D118" s="567"/>
      <c r="E118" s="567"/>
      <c r="F118" s="567"/>
      <c r="G118" s="567"/>
      <c r="H118" s="567"/>
      <c r="I118" s="567"/>
      <c r="J118" s="567"/>
      <c r="K118" s="567"/>
    </row>
    <row r="119" spans="1:11" x14ac:dyDescent="0.25">
      <c r="A119" s="567"/>
      <c r="B119" s="567"/>
      <c r="C119" s="567"/>
      <c r="D119" s="567"/>
      <c r="E119" s="567"/>
      <c r="F119" s="567"/>
      <c r="G119" s="567"/>
      <c r="H119" s="567"/>
      <c r="I119" s="567"/>
      <c r="J119" s="567"/>
      <c r="K119" s="567"/>
    </row>
    <row r="120" spans="1:11" x14ac:dyDescent="0.25">
      <c r="A120" s="567"/>
      <c r="B120" s="567"/>
      <c r="C120" s="567"/>
      <c r="D120" s="567"/>
      <c r="E120" s="567"/>
      <c r="F120" s="567"/>
      <c r="G120" s="567"/>
      <c r="H120" s="567"/>
      <c r="I120" s="567"/>
      <c r="J120" s="567"/>
      <c r="K120" s="567"/>
    </row>
    <row r="121" spans="1:11" x14ac:dyDescent="0.25">
      <c r="A121" s="567"/>
      <c r="B121" s="567"/>
      <c r="C121" s="567"/>
      <c r="D121" s="567"/>
      <c r="E121" s="567"/>
      <c r="F121" s="567"/>
      <c r="G121" s="567"/>
      <c r="H121" s="567"/>
      <c r="I121" s="567"/>
      <c r="J121" s="567"/>
      <c r="K121" s="567"/>
    </row>
    <row r="122" spans="1:11" x14ac:dyDescent="0.25">
      <c r="A122" s="567"/>
      <c r="B122" s="567"/>
      <c r="C122" s="567"/>
      <c r="D122" s="567"/>
      <c r="E122" s="567"/>
      <c r="F122" s="567"/>
      <c r="G122" s="567"/>
      <c r="H122" s="567"/>
      <c r="I122" s="567"/>
      <c r="J122" s="567"/>
      <c r="K122" s="567"/>
    </row>
    <row r="123" spans="1:11" x14ac:dyDescent="0.25">
      <c r="A123" s="567"/>
      <c r="B123" s="567"/>
      <c r="C123" s="567"/>
      <c r="D123" s="567"/>
      <c r="E123" s="567"/>
      <c r="F123" s="567"/>
      <c r="G123" s="567"/>
      <c r="H123" s="567"/>
      <c r="I123" s="567"/>
      <c r="J123" s="567"/>
      <c r="K123" s="567"/>
    </row>
    <row r="124" spans="1:11" x14ac:dyDescent="0.25">
      <c r="A124" s="567"/>
      <c r="B124" s="567"/>
      <c r="C124" s="567"/>
      <c r="D124" s="567"/>
      <c r="E124" s="567"/>
      <c r="F124" s="567"/>
      <c r="G124" s="567"/>
      <c r="H124" s="567"/>
      <c r="I124" s="567"/>
      <c r="J124" s="567"/>
      <c r="K124" s="567"/>
    </row>
    <row r="125" spans="1:11" x14ac:dyDescent="0.25">
      <c r="A125" s="567"/>
      <c r="B125" s="567"/>
      <c r="C125" s="567"/>
      <c r="D125" s="567"/>
      <c r="E125" s="567"/>
      <c r="F125" s="567"/>
      <c r="G125" s="567"/>
      <c r="H125" s="567"/>
      <c r="I125" s="567"/>
      <c r="J125" s="567"/>
      <c r="K125" s="567"/>
    </row>
    <row r="126" spans="1:11" x14ac:dyDescent="0.25">
      <c r="A126" s="567"/>
      <c r="B126" s="567"/>
      <c r="C126" s="567"/>
      <c r="D126" s="567"/>
      <c r="E126" s="567"/>
      <c r="F126" s="567"/>
      <c r="G126" s="567"/>
      <c r="H126" s="567"/>
      <c r="I126" s="567"/>
      <c r="J126" s="567"/>
      <c r="K126" s="567"/>
    </row>
    <row r="127" spans="1:11" x14ac:dyDescent="0.25">
      <c r="A127" s="567"/>
      <c r="B127" s="567"/>
      <c r="C127" s="567"/>
      <c r="D127" s="567"/>
      <c r="E127" s="567"/>
      <c r="F127" s="567"/>
      <c r="G127" s="567"/>
      <c r="H127" s="567"/>
      <c r="I127" s="567"/>
      <c r="J127" s="567"/>
      <c r="K127" s="567"/>
    </row>
    <row r="128" spans="1:11" x14ac:dyDescent="0.25">
      <c r="A128" s="567"/>
      <c r="B128" s="567"/>
      <c r="C128" s="567"/>
      <c r="D128" s="567"/>
      <c r="E128" s="567"/>
      <c r="F128" s="567"/>
      <c r="G128" s="567"/>
      <c r="H128" s="567"/>
      <c r="I128" s="567"/>
      <c r="J128" s="567"/>
      <c r="K128" s="567"/>
    </row>
    <row r="129" spans="1:11" x14ac:dyDescent="0.25">
      <c r="A129" s="567"/>
      <c r="B129" s="567"/>
      <c r="C129" s="567"/>
      <c r="D129" s="567"/>
      <c r="E129" s="567"/>
      <c r="F129" s="567"/>
      <c r="G129" s="567"/>
      <c r="H129" s="567"/>
      <c r="I129" s="567"/>
      <c r="J129" s="567"/>
      <c r="K129" s="567"/>
    </row>
    <row r="130" spans="1:11" x14ac:dyDescent="0.25">
      <c r="A130" s="567"/>
      <c r="B130" s="567"/>
      <c r="C130" s="567"/>
      <c r="D130" s="567"/>
      <c r="E130" s="567"/>
      <c r="F130" s="567"/>
      <c r="G130" s="567"/>
      <c r="H130" s="567"/>
      <c r="I130" s="567"/>
      <c r="J130" s="567"/>
      <c r="K130" s="567"/>
    </row>
    <row r="131" spans="1:11" x14ac:dyDescent="0.25">
      <c r="A131" s="567"/>
      <c r="B131" s="567"/>
      <c r="C131" s="567"/>
      <c r="D131" s="567"/>
      <c r="E131" s="567"/>
      <c r="F131" s="567"/>
      <c r="G131" s="567"/>
      <c r="H131" s="567"/>
      <c r="I131" s="567"/>
      <c r="J131" s="567"/>
      <c r="K131" s="567"/>
    </row>
    <row r="132" spans="1:11" x14ac:dyDescent="0.25">
      <c r="A132" s="567"/>
      <c r="B132" s="567"/>
      <c r="C132" s="567"/>
      <c r="D132" s="567"/>
      <c r="E132" s="567"/>
      <c r="F132" s="567"/>
      <c r="G132" s="567"/>
      <c r="H132" s="567"/>
      <c r="I132" s="567"/>
      <c r="J132" s="567"/>
      <c r="K132" s="567"/>
    </row>
    <row r="133" spans="1:11" x14ac:dyDescent="0.25">
      <c r="A133" s="567"/>
      <c r="B133" s="567"/>
      <c r="C133" s="567"/>
      <c r="D133" s="567"/>
      <c r="E133" s="567"/>
      <c r="F133" s="567"/>
      <c r="G133" s="567"/>
      <c r="H133" s="567"/>
      <c r="I133" s="567"/>
      <c r="J133" s="567"/>
      <c r="K133" s="567"/>
    </row>
    <row r="134" spans="1:11" x14ac:dyDescent="0.25">
      <c r="A134" s="567"/>
      <c r="B134" s="567"/>
      <c r="C134" s="567"/>
      <c r="D134" s="567"/>
      <c r="E134" s="567"/>
      <c r="F134" s="567"/>
      <c r="G134" s="567"/>
      <c r="H134" s="567"/>
      <c r="I134" s="567"/>
      <c r="J134" s="567"/>
      <c r="K134" s="567"/>
    </row>
    <row r="135" spans="1:11" x14ac:dyDescent="0.25">
      <c r="A135" s="567"/>
      <c r="B135" s="567"/>
      <c r="C135" s="567"/>
      <c r="D135" s="567"/>
      <c r="E135" s="567"/>
      <c r="F135" s="567"/>
      <c r="G135" s="567"/>
      <c r="H135" s="567"/>
      <c r="I135" s="567"/>
      <c r="J135" s="567"/>
      <c r="K135" s="567"/>
    </row>
    <row r="136" spans="1:11" x14ac:dyDescent="0.25">
      <c r="A136" s="567"/>
      <c r="B136" s="567"/>
      <c r="C136" s="567"/>
      <c r="D136" s="567"/>
      <c r="E136" s="567"/>
      <c r="F136" s="567"/>
      <c r="G136" s="567"/>
      <c r="H136" s="567"/>
      <c r="I136" s="567"/>
      <c r="J136" s="567"/>
      <c r="K136" s="567"/>
    </row>
    <row r="137" spans="1:11" x14ac:dyDescent="0.25">
      <c r="A137" s="567"/>
      <c r="B137" s="567"/>
      <c r="C137" s="567"/>
      <c r="D137" s="567"/>
      <c r="E137" s="567"/>
      <c r="F137" s="567"/>
      <c r="G137" s="567"/>
      <c r="H137" s="567"/>
      <c r="I137" s="567"/>
      <c r="J137" s="567"/>
      <c r="K137" s="567"/>
    </row>
    <row r="138" spans="1:11" x14ac:dyDescent="0.25">
      <c r="A138" s="567"/>
      <c r="B138" s="567"/>
      <c r="C138" s="567"/>
      <c r="D138" s="567"/>
      <c r="E138" s="567"/>
      <c r="F138" s="567"/>
      <c r="G138" s="567"/>
      <c r="H138" s="567"/>
      <c r="I138" s="567"/>
      <c r="J138" s="567"/>
      <c r="K138" s="567"/>
    </row>
    <row r="139" spans="1:11" x14ac:dyDescent="0.25">
      <c r="A139" s="567"/>
      <c r="B139" s="567"/>
      <c r="C139" s="567"/>
      <c r="D139" s="567"/>
      <c r="E139" s="567"/>
      <c r="F139" s="567"/>
      <c r="G139" s="567"/>
      <c r="H139" s="567"/>
      <c r="I139" s="567"/>
      <c r="J139" s="567"/>
      <c r="K139" s="567"/>
    </row>
    <row r="140" spans="1:11" x14ac:dyDescent="0.25">
      <c r="A140" s="567"/>
      <c r="B140" s="567"/>
      <c r="C140" s="567"/>
      <c r="D140" s="567"/>
      <c r="E140" s="567"/>
      <c r="F140" s="567"/>
      <c r="G140" s="567"/>
      <c r="H140" s="567"/>
      <c r="I140" s="567"/>
      <c r="J140" s="567"/>
      <c r="K140" s="567"/>
    </row>
    <row r="141" spans="1:11" x14ac:dyDescent="0.25">
      <c r="A141" s="567"/>
      <c r="B141" s="567"/>
      <c r="C141" s="567"/>
      <c r="D141" s="567"/>
      <c r="E141" s="567"/>
      <c r="F141" s="567"/>
      <c r="G141" s="567"/>
      <c r="H141" s="567"/>
      <c r="I141" s="567"/>
      <c r="J141" s="567"/>
      <c r="K141" s="567"/>
    </row>
    <row r="142" spans="1:11" x14ac:dyDescent="0.25">
      <c r="A142" s="567"/>
      <c r="B142" s="567"/>
      <c r="C142" s="567"/>
      <c r="D142" s="567"/>
      <c r="E142" s="567"/>
      <c r="F142" s="567"/>
      <c r="G142" s="567"/>
      <c r="H142" s="567"/>
      <c r="I142" s="567"/>
      <c r="J142" s="567"/>
      <c r="K142" s="567"/>
    </row>
    <row r="143" spans="1:11" x14ac:dyDescent="0.25">
      <c r="A143" s="567"/>
      <c r="B143" s="567"/>
      <c r="C143" s="567"/>
      <c r="D143" s="567"/>
      <c r="E143" s="567"/>
      <c r="F143" s="567"/>
      <c r="G143" s="567"/>
      <c r="H143" s="567"/>
      <c r="I143" s="567"/>
      <c r="J143" s="567"/>
      <c r="K143" s="567"/>
    </row>
    <row r="144" spans="1:11" x14ac:dyDescent="0.25">
      <c r="A144" s="567"/>
      <c r="B144" s="567"/>
      <c r="C144" s="567"/>
      <c r="D144" s="567"/>
      <c r="E144" s="567"/>
      <c r="F144" s="567"/>
      <c r="G144" s="567"/>
      <c r="H144" s="567"/>
      <c r="I144" s="567"/>
      <c r="J144" s="567"/>
      <c r="K144" s="567"/>
    </row>
    <row r="145" spans="1:11" x14ac:dyDescent="0.25">
      <c r="A145" s="567"/>
      <c r="B145" s="567"/>
      <c r="C145" s="567"/>
      <c r="D145" s="567"/>
      <c r="E145" s="567"/>
      <c r="F145" s="567"/>
      <c r="G145" s="567"/>
      <c r="H145" s="567"/>
      <c r="I145" s="567"/>
      <c r="J145" s="567"/>
      <c r="K145" s="567"/>
    </row>
    <row r="146" spans="1:11" x14ac:dyDescent="0.25">
      <c r="A146" s="567"/>
      <c r="B146" s="567"/>
      <c r="C146" s="567"/>
      <c r="D146" s="567"/>
      <c r="E146" s="567"/>
      <c r="F146" s="567"/>
      <c r="G146" s="567"/>
      <c r="H146" s="567"/>
      <c r="I146" s="567"/>
      <c r="J146" s="567"/>
      <c r="K146" s="567"/>
    </row>
    <row r="147" spans="1:11" x14ac:dyDescent="0.25">
      <c r="A147" s="567"/>
      <c r="B147" s="567"/>
      <c r="C147" s="567"/>
      <c r="D147" s="567"/>
      <c r="E147" s="567"/>
      <c r="F147" s="567"/>
      <c r="G147" s="567"/>
      <c r="H147" s="567"/>
      <c r="I147" s="567"/>
      <c r="J147" s="567"/>
      <c r="K147" s="567"/>
    </row>
    <row r="148" spans="1:11" x14ac:dyDescent="0.25">
      <c r="A148" s="567"/>
      <c r="B148" s="567"/>
      <c r="C148" s="567"/>
      <c r="D148" s="567"/>
      <c r="E148" s="567"/>
      <c r="F148" s="567"/>
      <c r="G148" s="567"/>
      <c r="H148" s="567"/>
      <c r="I148" s="567"/>
      <c r="J148" s="567"/>
      <c r="K148" s="567"/>
    </row>
    <row r="149" spans="1:11" x14ac:dyDescent="0.25">
      <c r="A149" s="567"/>
      <c r="B149" s="567"/>
      <c r="C149" s="567"/>
      <c r="D149" s="567"/>
      <c r="E149" s="567"/>
      <c r="F149" s="567"/>
      <c r="G149" s="567"/>
      <c r="H149" s="567"/>
      <c r="I149" s="567"/>
      <c r="J149" s="567"/>
      <c r="K149" s="567"/>
    </row>
    <row r="150" spans="1:11" x14ac:dyDescent="0.25">
      <c r="A150" s="567"/>
      <c r="B150" s="567"/>
      <c r="C150" s="567"/>
      <c r="D150" s="567"/>
      <c r="E150" s="567"/>
      <c r="F150" s="567"/>
      <c r="G150" s="567"/>
      <c r="H150" s="567"/>
      <c r="I150" s="567"/>
      <c r="J150" s="567"/>
      <c r="K150" s="567"/>
    </row>
    <row r="151" spans="1:11" x14ac:dyDescent="0.25">
      <c r="A151" s="567"/>
      <c r="B151" s="567"/>
      <c r="C151" s="567"/>
      <c r="D151" s="567"/>
      <c r="E151" s="567"/>
      <c r="F151" s="567"/>
      <c r="G151" s="567"/>
      <c r="H151" s="567"/>
      <c r="I151" s="567"/>
      <c r="J151" s="567"/>
      <c r="K151" s="567"/>
    </row>
    <row r="152" spans="1:11" x14ac:dyDescent="0.25">
      <c r="A152" s="567"/>
      <c r="B152" s="567"/>
      <c r="C152" s="567"/>
      <c r="D152" s="567"/>
      <c r="E152" s="567"/>
      <c r="F152" s="567"/>
      <c r="G152" s="567"/>
      <c r="H152" s="567"/>
      <c r="I152" s="567"/>
      <c r="J152" s="567"/>
      <c r="K152" s="567"/>
    </row>
    <row r="153" spans="1:11" x14ac:dyDescent="0.25">
      <c r="A153" s="567"/>
      <c r="B153" s="567"/>
      <c r="C153" s="567"/>
      <c r="D153" s="567"/>
      <c r="E153" s="567"/>
      <c r="F153" s="567"/>
      <c r="G153" s="567"/>
      <c r="H153" s="567"/>
      <c r="I153" s="567"/>
      <c r="J153" s="567"/>
      <c r="K153" s="567"/>
    </row>
    <row r="154" spans="1:11" x14ac:dyDescent="0.25">
      <c r="A154" s="567"/>
      <c r="B154" s="567"/>
      <c r="C154" s="567"/>
      <c r="D154" s="567"/>
      <c r="E154" s="567"/>
      <c r="F154" s="567"/>
      <c r="G154" s="567"/>
      <c r="H154" s="567"/>
      <c r="I154" s="567"/>
      <c r="J154" s="567"/>
      <c r="K154" s="567"/>
    </row>
    <row r="155" spans="1:11" x14ac:dyDescent="0.25">
      <c r="A155" s="567"/>
      <c r="B155" s="567"/>
      <c r="C155" s="567"/>
      <c r="D155" s="567"/>
      <c r="E155" s="567"/>
      <c r="F155" s="567"/>
      <c r="G155" s="567"/>
      <c r="H155" s="567"/>
      <c r="I155" s="567"/>
      <c r="J155" s="567"/>
      <c r="K155" s="567"/>
    </row>
    <row r="156" spans="1:11" x14ac:dyDescent="0.25">
      <c r="A156" s="567"/>
      <c r="B156" s="567"/>
      <c r="C156" s="567"/>
      <c r="D156" s="567"/>
      <c r="E156" s="567"/>
      <c r="F156" s="567"/>
      <c r="G156" s="567"/>
      <c r="H156" s="567"/>
      <c r="I156" s="567"/>
      <c r="J156" s="567"/>
      <c r="K156" s="567"/>
    </row>
    <row r="157" spans="1:11" x14ac:dyDescent="0.25">
      <c r="A157" s="567"/>
      <c r="B157" s="567"/>
      <c r="C157" s="567"/>
      <c r="D157" s="567"/>
      <c r="E157" s="567"/>
      <c r="F157" s="567"/>
      <c r="G157" s="567"/>
      <c r="H157" s="567"/>
      <c r="I157" s="567"/>
      <c r="J157" s="567"/>
      <c r="K157" s="567"/>
    </row>
    <row r="158" spans="1:11" x14ac:dyDescent="0.25">
      <c r="A158" s="567"/>
      <c r="B158" s="567"/>
      <c r="C158" s="567"/>
      <c r="D158" s="567"/>
      <c r="E158" s="567"/>
      <c r="F158" s="567"/>
      <c r="G158" s="567"/>
      <c r="H158" s="567"/>
      <c r="I158" s="567"/>
      <c r="J158" s="567"/>
      <c r="K158" s="567"/>
    </row>
    <row r="159" spans="1:11" x14ac:dyDescent="0.25">
      <c r="A159" s="567"/>
      <c r="B159" s="567"/>
      <c r="C159" s="567"/>
      <c r="D159" s="567"/>
      <c r="E159" s="567"/>
      <c r="F159" s="567"/>
      <c r="G159" s="567"/>
      <c r="H159" s="567"/>
      <c r="I159" s="567"/>
      <c r="J159" s="567"/>
      <c r="K159" s="567"/>
    </row>
    <row r="160" spans="1:11" x14ac:dyDescent="0.25">
      <c r="A160" s="567"/>
      <c r="B160" s="567"/>
      <c r="C160" s="567"/>
      <c r="D160" s="567"/>
      <c r="E160" s="567"/>
      <c r="F160" s="567"/>
      <c r="G160" s="567"/>
      <c r="H160" s="567"/>
      <c r="I160" s="567"/>
      <c r="J160" s="567"/>
      <c r="K160" s="567"/>
    </row>
    <row r="161" spans="1:11" x14ac:dyDescent="0.25">
      <c r="A161" s="567"/>
      <c r="B161" s="567"/>
      <c r="C161" s="567"/>
      <c r="D161" s="567"/>
      <c r="E161" s="567"/>
      <c r="F161" s="567"/>
      <c r="G161" s="567"/>
      <c r="H161" s="567"/>
      <c r="I161" s="567"/>
      <c r="J161" s="567"/>
      <c r="K161" s="567"/>
    </row>
    <row r="162" spans="1:11" x14ac:dyDescent="0.25">
      <c r="A162" s="567"/>
      <c r="B162" s="567"/>
      <c r="C162" s="567"/>
      <c r="D162" s="567"/>
      <c r="E162" s="567"/>
      <c r="F162" s="567"/>
      <c r="G162" s="567"/>
      <c r="H162" s="567"/>
      <c r="I162" s="567"/>
      <c r="J162" s="567"/>
      <c r="K162" s="567"/>
    </row>
    <row r="163" spans="1:11" x14ac:dyDescent="0.25">
      <c r="A163" s="567"/>
      <c r="B163" s="567"/>
      <c r="C163" s="567"/>
      <c r="D163" s="567"/>
      <c r="E163" s="567"/>
      <c r="F163" s="567"/>
      <c r="G163" s="567"/>
      <c r="H163" s="567"/>
      <c r="I163" s="567"/>
      <c r="J163" s="567"/>
      <c r="K163" s="567"/>
    </row>
    <row r="164" spans="1:11" x14ac:dyDescent="0.25">
      <c r="A164" s="567"/>
      <c r="B164" s="567"/>
      <c r="C164" s="567"/>
      <c r="D164" s="567"/>
      <c r="E164" s="567"/>
      <c r="F164" s="567"/>
      <c r="G164" s="567"/>
      <c r="H164" s="567"/>
      <c r="I164" s="567"/>
      <c r="J164" s="567"/>
      <c r="K164" s="567"/>
    </row>
    <row r="165" spans="1:11" x14ac:dyDescent="0.25">
      <c r="A165" s="567"/>
      <c r="B165" s="567"/>
      <c r="C165" s="567"/>
      <c r="D165" s="567"/>
      <c r="E165" s="567"/>
      <c r="F165" s="567"/>
      <c r="G165" s="567"/>
      <c r="H165" s="567"/>
      <c r="I165" s="567"/>
      <c r="J165" s="567"/>
      <c r="K165" s="567"/>
    </row>
    <row r="166" spans="1:11" x14ac:dyDescent="0.25">
      <c r="A166" s="567"/>
      <c r="B166" s="567"/>
      <c r="C166" s="567"/>
      <c r="D166" s="567"/>
      <c r="E166" s="567"/>
      <c r="F166" s="567"/>
      <c r="G166" s="567"/>
      <c r="H166" s="567"/>
      <c r="I166" s="567"/>
      <c r="J166" s="567"/>
      <c r="K166" s="567"/>
    </row>
    <row r="167" spans="1:11" x14ac:dyDescent="0.25">
      <c r="A167" s="567"/>
      <c r="B167" s="567"/>
      <c r="C167" s="567"/>
      <c r="D167" s="567"/>
      <c r="E167" s="567"/>
      <c r="F167" s="567"/>
      <c r="G167" s="567"/>
      <c r="H167" s="567"/>
      <c r="I167" s="567"/>
      <c r="J167" s="567"/>
      <c r="K167" s="567"/>
    </row>
    <row r="168" spans="1:11" x14ac:dyDescent="0.25">
      <c r="A168" s="567"/>
      <c r="B168" s="567"/>
      <c r="C168" s="567"/>
      <c r="D168" s="567"/>
      <c r="E168" s="567"/>
      <c r="F168" s="567"/>
      <c r="G168" s="567"/>
      <c r="H168" s="567"/>
      <c r="I168" s="567"/>
      <c r="J168" s="567"/>
      <c r="K168" s="567"/>
    </row>
    <row r="169" spans="1:11" x14ac:dyDescent="0.25">
      <c r="A169" s="567"/>
      <c r="B169" s="567"/>
      <c r="C169" s="567"/>
      <c r="D169" s="567"/>
      <c r="E169" s="567"/>
      <c r="F169" s="567"/>
      <c r="G169" s="567"/>
      <c r="H169" s="567"/>
      <c r="I169" s="567"/>
      <c r="J169" s="567"/>
      <c r="K169" s="567"/>
    </row>
    <row r="170" spans="1:11" x14ac:dyDescent="0.25">
      <c r="A170" s="567"/>
      <c r="B170" s="567"/>
      <c r="C170" s="567"/>
      <c r="D170" s="567"/>
      <c r="E170" s="567"/>
      <c r="F170" s="567"/>
      <c r="G170" s="567"/>
      <c r="H170" s="567"/>
      <c r="I170" s="567"/>
      <c r="J170" s="567"/>
      <c r="K170" s="567"/>
    </row>
    <row r="171" spans="1:11" x14ac:dyDescent="0.25">
      <c r="A171" s="567"/>
      <c r="B171" s="567"/>
      <c r="C171" s="567"/>
      <c r="D171" s="567"/>
      <c r="E171" s="567"/>
      <c r="F171" s="567"/>
      <c r="G171" s="567"/>
      <c r="H171" s="567"/>
      <c r="I171" s="567"/>
      <c r="J171" s="567"/>
      <c r="K171" s="567"/>
    </row>
    <row r="172" spans="1:11" x14ac:dyDescent="0.25">
      <c r="A172" s="567"/>
      <c r="B172" s="567"/>
      <c r="C172" s="567"/>
      <c r="D172" s="567"/>
      <c r="E172" s="567"/>
      <c r="F172" s="567"/>
      <c r="G172" s="567"/>
      <c r="H172" s="567"/>
      <c r="I172" s="567"/>
      <c r="J172" s="567"/>
      <c r="K172" s="567"/>
    </row>
    <row r="173" spans="1:11" x14ac:dyDescent="0.25">
      <c r="A173" s="567"/>
      <c r="B173" s="567"/>
      <c r="C173" s="567"/>
      <c r="D173" s="567"/>
      <c r="E173" s="567"/>
      <c r="F173" s="567"/>
      <c r="G173" s="567"/>
      <c r="H173" s="567"/>
      <c r="I173" s="567"/>
      <c r="J173" s="567"/>
      <c r="K173" s="567"/>
    </row>
    <row r="174" spans="1:11" x14ac:dyDescent="0.25">
      <c r="A174" s="567"/>
      <c r="B174" s="567"/>
      <c r="C174" s="567"/>
      <c r="D174" s="567"/>
      <c r="E174" s="567"/>
      <c r="F174" s="567"/>
      <c r="G174" s="567"/>
      <c r="H174" s="567"/>
      <c r="I174" s="567"/>
      <c r="J174" s="567"/>
      <c r="K174" s="567"/>
    </row>
    <row r="175" spans="1:11" x14ac:dyDescent="0.25">
      <c r="A175" s="567"/>
      <c r="B175" s="567"/>
      <c r="C175" s="567"/>
      <c r="D175" s="567"/>
      <c r="E175" s="567"/>
      <c r="F175" s="567"/>
      <c r="G175" s="567"/>
      <c r="H175" s="567"/>
      <c r="I175" s="567"/>
      <c r="J175" s="567"/>
      <c r="K175" s="567"/>
    </row>
    <row r="176" spans="1:11" x14ac:dyDescent="0.25">
      <c r="A176" s="567"/>
      <c r="B176" s="567"/>
      <c r="C176" s="567"/>
      <c r="D176" s="567"/>
      <c r="E176" s="567"/>
      <c r="F176" s="567"/>
      <c r="G176" s="567"/>
      <c r="H176" s="567"/>
      <c r="I176" s="567"/>
      <c r="J176" s="567"/>
      <c r="K176" s="567"/>
    </row>
    <row r="177" spans="1:11" x14ac:dyDescent="0.25">
      <c r="A177" s="567"/>
      <c r="B177" s="567"/>
      <c r="C177" s="567"/>
      <c r="D177" s="567"/>
      <c r="E177" s="567"/>
      <c r="F177" s="567"/>
      <c r="G177" s="567"/>
      <c r="H177" s="567"/>
      <c r="I177" s="567"/>
      <c r="J177" s="567"/>
      <c r="K177" s="567"/>
    </row>
    <row r="178" spans="1:11" x14ac:dyDescent="0.25">
      <c r="A178" s="567"/>
      <c r="B178" s="567"/>
      <c r="C178" s="567"/>
      <c r="D178" s="567"/>
      <c r="E178" s="567"/>
      <c r="F178" s="567"/>
      <c r="G178" s="567"/>
      <c r="H178" s="567"/>
      <c r="I178" s="567"/>
      <c r="J178" s="567"/>
      <c r="K178" s="567"/>
    </row>
    <row r="179" spans="1:11" x14ac:dyDescent="0.25">
      <c r="A179" s="567"/>
      <c r="B179" s="567"/>
      <c r="C179" s="567"/>
      <c r="D179" s="567"/>
      <c r="E179" s="567"/>
      <c r="F179" s="567"/>
      <c r="G179" s="567"/>
      <c r="H179" s="567"/>
      <c r="I179" s="567"/>
      <c r="J179" s="567"/>
      <c r="K179" s="567"/>
    </row>
    <row r="180" spans="1:11" x14ac:dyDescent="0.25">
      <c r="A180" s="567"/>
      <c r="B180" s="567"/>
      <c r="C180" s="567"/>
      <c r="D180" s="567"/>
      <c r="E180" s="567"/>
      <c r="F180" s="567"/>
      <c r="G180" s="567"/>
      <c r="H180" s="567"/>
      <c r="I180" s="567"/>
      <c r="J180" s="567"/>
      <c r="K180" s="567"/>
    </row>
    <row r="181" spans="1:11" x14ac:dyDescent="0.25">
      <c r="A181" s="567"/>
      <c r="B181" s="567"/>
      <c r="C181" s="567"/>
      <c r="D181" s="567"/>
      <c r="E181" s="567"/>
      <c r="F181" s="567"/>
      <c r="G181" s="567"/>
      <c r="H181" s="567"/>
      <c r="I181" s="567"/>
      <c r="J181" s="567"/>
      <c r="K181" s="567"/>
    </row>
    <row r="182" spans="1:11" x14ac:dyDescent="0.25">
      <c r="A182" s="567"/>
      <c r="B182" s="567"/>
      <c r="C182" s="567"/>
      <c r="D182" s="567"/>
      <c r="E182" s="567"/>
      <c r="F182" s="567"/>
      <c r="G182" s="567"/>
      <c r="H182" s="567"/>
      <c r="I182" s="567"/>
      <c r="J182" s="567"/>
      <c r="K182" s="567"/>
    </row>
    <row r="183" spans="1:11" x14ac:dyDescent="0.25">
      <c r="A183" s="567"/>
      <c r="B183" s="567"/>
      <c r="C183" s="567"/>
      <c r="D183" s="567"/>
      <c r="E183" s="567"/>
      <c r="F183" s="567"/>
      <c r="G183" s="567"/>
      <c r="H183" s="567"/>
      <c r="I183" s="567"/>
      <c r="J183" s="567"/>
      <c r="K183" s="567"/>
    </row>
    <row r="184" spans="1:11" x14ac:dyDescent="0.25">
      <c r="A184" s="567"/>
      <c r="B184" s="567"/>
      <c r="C184" s="567"/>
      <c r="D184" s="567"/>
      <c r="E184" s="567"/>
      <c r="F184" s="567"/>
      <c r="G184" s="567"/>
      <c r="H184" s="567"/>
      <c r="I184" s="567"/>
      <c r="J184" s="567"/>
      <c r="K184" s="567"/>
    </row>
    <row r="185" spans="1:11" x14ac:dyDescent="0.25">
      <c r="A185" s="567"/>
      <c r="B185" s="567"/>
      <c r="C185" s="567"/>
      <c r="D185" s="567"/>
      <c r="E185" s="567"/>
      <c r="F185" s="567"/>
      <c r="G185" s="567"/>
      <c r="H185" s="567"/>
      <c r="I185" s="567"/>
      <c r="J185" s="567"/>
      <c r="K185" s="567"/>
    </row>
    <row r="186" spans="1:11" x14ac:dyDescent="0.25">
      <c r="A186" s="567"/>
      <c r="B186" s="567"/>
      <c r="C186" s="567"/>
      <c r="D186" s="567"/>
      <c r="E186" s="567"/>
      <c r="F186" s="567"/>
      <c r="G186" s="567"/>
      <c r="H186" s="567"/>
      <c r="I186" s="567"/>
      <c r="J186" s="567"/>
      <c r="K186" s="567"/>
    </row>
    <row r="187" spans="1:11" x14ac:dyDescent="0.25">
      <c r="A187" s="567"/>
      <c r="B187" s="567"/>
      <c r="C187" s="567"/>
      <c r="D187" s="567"/>
      <c r="E187" s="567"/>
      <c r="F187" s="567"/>
      <c r="G187" s="567"/>
      <c r="H187" s="567"/>
      <c r="I187" s="567"/>
      <c r="J187" s="567"/>
      <c r="K187" s="567"/>
    </row>
    <row r="188" spans="1:11" x14ac:dyDescent="0.25">
      <c r="A188" s="567"/>
      <c r="B188" s="567"/>
      <c r="C188" s="567"/>
      <c r="D188" s="567"/>
      <c r="E188" s="567"/>
      <c r="F188" s="567"/>
      <c r="G188" s="567"/>
      <c r="H188" s="567"/>
      <c r="I188" s="567"/>
      <c r="J188" s="567"/>
      <c r="K188" s="567"/>
    </row>
    <row r="189" spans="1:11" x14ac:dyDescent="0.25">
      <c r="A189" s="567"/>
      <c r="B189" s="567"/>
      <c r="C189" s="567"/>
      <c r="D189" s="567"/>
      <c r="E189" s="567"/>
      <c r="F189" s="567"/>
      <c r="G189" s="567"/>
      <c r="H189" s="567"/>
      <c r="I189" s="567"/>
      <c r="J189" s="567"/>
      <c r="K189" s="567"/>
    </row>
    <row r="190" spans="1:11" x14ac:dyDescent="0.25">
      <c r="A190" s="567"/>
      <c r="B190" s="567"/>
      <c r="C190" s="567"/>
      <c r="D190" s="567"/>
      <c r="E190" s="567"/>
      <c r="F190" s="567"/>
      <c r="G190" s="567"/>
      <c r="H190" s="567"/>
      <c r="I190" s="567"/>
      <c r="J190" s="567"/>
      <c r="K190" s="567"/>
    </row>
    <row r="191" spans="1:11" x14ac:dyDescent="0.25">
      <c r="A191" s="567"/>
      <c r="B191" s="567"/>
      <c r="C191" s="567"/>
      <c r="D191" s="567"/>
      <c r="E191" s="567"/>
      <c r="F191" s="567"/>
      <c r="G191" s="567"/>
      <c r="H191" s="567"/>
      <c r="I191" s="567"/>
      <c r="J191" s="567"/>
      <c r="K191" s="567"/>
    </row>
    <row r="192" spans="1:11" x14ac:dyDescent="0.25">
      <c r="A192" s="567"/>
      <c r="B192" s="567"/>
      <c r="C192" s="567"/>
      <c r="D192" s="567"/>
      <c r="E192" s="567"/>
      <c r="F192" s="567"/>
      <c r="G192" s="567"/>
      <c r="H192" s="567"/>
      <c r="I192" s="567"/>
      <c r="J192" s="567"/>
      <c r="K192" s="567"/>
    </row>
    <row r="193" spans="1:11" x14ac:dyDescent="0.25">
      <c r="A193" s="567"/>
      <c r="B193" s="567"/>
      <c r="C193" s="567"/>
      <c r="D193" s="567"/>
      <c r="E193" s="567"/>
      <c r="F193" s="567"/>
      <c r="G193" s="567"/>
      <c r="H193" s="567"/>
      <c r="I193" s="567"/>
      <c r="J193" s="567"/>
      <c r="K193" s="567"/>
    </row>
    <row r="194" spans="1:11" x14ac:dyDescent="0.25">
      <c r="A194" s="567"/>
      <c r="B194" s="567"/>
      <c r="C194" s="567"/>
      <c r="D194" s="567"/>
      <c r="E194" s="567"/>
      <c r="F194" s="567"/>
      <c r="G194" s="567"/>
      <c r="H194" s="567"/>
      <c r="I194" s="567"/>
      <c r="J194" s="567"/>
      <c r="K194" s="567"/>
    </row>
    <row r="195" spans="1:11" x14ac:dyDescent="0.25">
      <c r="A195" s="567"/>
      <c r="B195" s="567"/>
      <c r="C195" s="567"/>
      <c r="D195" s="567"/>
      <c r="E195" s="567"/>
      <c r="F195" s="567"/>
      <c r="G195" s="567"/>
      <c r="H195" s="567"/>
      <c r="I195" s="567"/>
      <c r="J195" s="567"/>
      <c r="K195" s="567"/>
    </row>
    <row r="196" spans="1:11" x14ac:dyDescent="0.25">
      <c r="A196" s="567"/>
      <c r="B196" s="567"/>
      <c r="C196" s="567"/>
      <c r="D196" s="567"/>
      <c r="E196" s="567"/>
      <c r="F196" s="567"/>
      <c r="G196" s="567"/>
      <c r="H196" s="567"/>
      <c r="I196" s="567"/>
      <c r="J196" s="567"/>
      <c r="K196" s="567"/>
    </row>
    <row r="197" spans="1:11" x14ac:dyDescent="0.25">
      <c r="A197" s="567"/>
      <c r="B197" s="567"/>
      <c r="C197" s="567"/>
      <c r="D197" s="567"/>
      <c r="E197" s="567"/>
      <c r="F197" s="567"/>
      <c r="G197" s="567"/>
      <c r="H197" s="567"/>
      <c r="I197" s="567"/>
      <c r="J197" s="567"/>
      <c r="K197" s="567"/>
    </row>
    <row r="198" spans="1:11" x14ac:dyDescent="0.25">
      <c r="A198" s="567"/>
      <c r="B198" s="567"/>
      <c r="C198" s="567"/>
      <c r="D198" s="567"/>
      <c r="E198" s="567"/>
      <c r="F198" s="567"/>
      <c r="G198" s="567"/>
      <c r="H198" s="567"/>
      <c r="I198" s="567"/>
      <c r="J198" s="567"/>
      <c r="K198" s="567"/>
    </row>
    <row r="199" spans="1:11" x14ac:dyDescent="0.25">
      <c r="A199" s="567"/>
      <c r="B199" s="567"/>
      <c r="C199" s="567"/>
      <c r="D199" s="567"/>
      <c r="E199" s="567"/>
      <c r="F199" s="567"/>
      <c r="G199" s="567"/>
      <c r="H199" s="567"/>
      <c r="I199" s="567"/>
      <c r="J199" s="567"/>
      <c r="K199" s="567"/>
    </row>
    <row r="200" spans="1:11" x14ac:dyDescent="0.25">
      <c r="A200" s="567"/>
      <c r="B200" s="567"/>
      <c r="C200" s="567"/>
      <c r="D200" s="567"/>
      <c r="E200" s="567"/>
      <c r="F200" s="567"/>
      <c r="G200" s="567"/>
      <c r="H200" s="567"/>
      <c r="I200" s="567"/>
      <c r="J200" s="567"/>
      <c r="K200" s="567"/>
    </row>
    <row r="201" spans="1:11" x14ac:dyDescent="0.25">
      <c r="A201" s="567"/>
      <c r="B201" s="567"/>
      <c r="C201" s="567"/>
      <c r="D201" s="567"/>
      <c r="E201" s="567"/>
      <c r="F201" s="567"/>
      <c r="G201" s="567"/>
      <c r="H201" s="567"/>
      <c r="I201" s="567"/>
      <c r="J201" s="567"/>
      <c r="K201" s="567"/>
    </row>
    <row r="202" spans="1:11" x14ac:dyDescent="0.25">
      <c r="A202" s="567"/>
      <c r="B202" s="567"/>
      <c r="C202" s="567"/>
      <c r="D202" s="567"/>
      <c r="E202" s="567"/>
      <c r="F202" s="567"/>
      <c r="G202" s="567"/>
      <c r="H202" s="567"/>
      <c r="I202" s="567"/>
      <c r="J202" s="567"/>
      <c r="K202" s="567"/>
    </row>
    <row r="203" spans="1:11" x14ac:dyDescent="0.25">
      <c r="A203" s="567"/>
      <c r="B203" s="567"/>
      <c r="C203" s="567"/>
      <c r="D203" s="567"/>
      <c r="E203" s="567"/>
      <c r="F203" s="567"/>
      <c r="G203" s="567"/>
      <c r="H203" s="567"/>
      <c r="I203" s="567"/>
      <c r="J203" s="567"/>
      <c r="K203" s="567"/>
    </row>
    <row r="204" spans="1:11" x14ac:dyDescent="0.25">
      <c r="A204" s="567"/>
      <c r="B204" s="567"/>
      <c r="C204" s="567"/>
      <c r="D204" s="567"/>
      <c r="E204" s="567"/>
      <c r="F204" s="567"/>
      <c r="G204" s="567"/>
      <c r="H204" s="567"/>
      <c r="I204" s="567"/>
      <c r="J204" s="567"/>
      <c r="K204" s="567"/>
    </row>
    <row r="205" spans="1:11" x14ac:dyDescent="0.25">
      <c r="A205" s="567"/>
      <c r="B205" s="567"/>
      <c r="C205" s="567"/>
      <c r="D205" s="567"/>
      <c r="E205" s="567"/>
      <c r="F205" s="567"/>
      <c r="G205" s="567"/>
      <c r="H205" s="567"/>
      <c r="I205" s="567"/>
      <c r="J205" s="567"/>
      <c r="K205" s="567"/>
    </row>
    <row r="206" spans="1:11" x14ac:dyDescent="0.25">
      <c r="A206" s="567"/>
      <c r="B206" s="567"/>
      <c r="C206" s="567"/>
      <c r="D206" s="567"/>
      <c r="E206" s="567"/>
      <c r="F206" s="567"/>
      <c r="G206" s="567"/>
      <c r="H206" s="567"/>
      <c r="I206" s="567"/>
      <c r="J206" s="567"/>
      <c r="K206" s="567"/>
    </row>
    <row r="207" spans="1:11" x14ac:dyDescent="0.25">
      <c r="A207" s="567"/>
      <c r="B207" s="567"/>
      <c r="C207" s="567"/>
      <c r="D207" s="567"/>
      <c r="E207" s="567"/>
      <c r="F207" s="567"/>
      <c r="G207" s="567"/>
      <c r="H207" s="567"/>
      <c r="I207" s="567"/>
      <c r="J207" s="567"/>
      <c r="K207" s="567"/>
    </row>
    <row r="208" spans="1:11" x14ac:dyDescent="0.25">
      <c r="A208" s="567"/>
      <c r="B208" s="567"/>
      <c r="C208" s="567"/>
      <c r="D208" s="567"/>
      <c r="E208" s="567"/>
      <c r="F208" s="567"/>
      <c r="G208" s="567"/>
      <c r="H208" s="567"/>
      <c r="I208" s="567"/>
      <c r="J208" s="567"/>
      <c r="K208" s="567"/>
    </row>
    <row r="209" spans="1:11" x14ac:dyDescent="0.25">
      <c r="A209" s="567"/>
      <c r="B209" s="567"/>
      <c r="C209" s="567"/>
      <c r="D209" s="567"/>
      <c r="E209" s="567"/>
      <c r="F209" s="567"/>
      <c r="G209" s="567"/>
      <c r="H209" s="567"/>
      <c r="I209" s="567"/>
      <c r="J209" s="567"/>
      <c r="K209" s="567"/>
    </row>
    <row r="210" spans="1:11" x14ac:dyDescent="0.25">
      <c r="A210" s="567"/>
      <c r="B210" s="567"/>
      <c r="C210" s="567"/>
      <c r="D210" s="567"/>
      <c r="E210" s="567"/>
      <c r="F210" s="567"/>
      <c r="G210" s="567"/>
      <c r="H210" s="567"/>
      <c r="I210" s="567"/>
      <c r="J210" s="567"/>
      <c r="K210" s="567"/>
    </row>
    <row r="211" spans="1:11" x14ac:dyDescent="0.25">
      <c r="A211" s="567"/>
      <c r="B211" s="567"/>
      <c r="C211" s="567"/>
      <c r="D211" s="567"/>
      <c r="E211" s="567"/>
      <c r="F211" s="567"/>
      <c r="G211" s="567"/>
      <c r="H211" s="567"/>
      <c r="I211" s="567"/>
      <c r="J211" s="567"/>
      <c r="K211" s="567"/>
    </row>
    <row r="212" spans="1:11" x14ac:dyDescent="0.25">
      <c r="A212" s="567"/>
      <c r="B212" s="567"/>
      <c r="C212" s="567"/>
      <c r="D212" s="567"/>
      <c r="E212" s="567"/>
      <c r="F212" s="567"/>
      <c r="G212" s="567"/>
      <c r="H212" s="567"/>
      <c r="I212" s="567"/>
      <c r="J212" s="567"/>
      <c r="K212" s="567"/>
    </row>
    <row r="213" spans="1:11" x14ac:dyDescent="0.25">
      <c r="A213" s="567"/>
      <c r="B213" s="567"/>
      <c r="C213" s="567"/>
      <c r="D213" s="567"/>
      <c r="E213" s="567"/>
      <c r="F213" s="567"/>
      <c r="G213" s="567"/>
      <c r="H213" s="567"/>
      <c r="I213" s="567"/>
      <c r="J213" s="567"/>
      <c r="K213" s="567"/>
    </row>
    <row r="214" spans="1:11" x14ac:dyDescent="0.25">
      <c r="A214" s="567"/>
      <c r="B214" s="567"/>
      <c r="C214" s="567"/>
      <c r="D214" s="567"/>
      <c r="E214" s="567"/>
      <c r="F214" s="567"/>
      <c r="G214" s="567"/>
      <c r="H214" s="567"/>
      <c r="I214" s="567"/>
      <c r="J214" s="567"/>
      <c r="K214" s="567"/>
    </row>
    <row r="215" spans="1:11" x14ac:dyDescent="0.25">
      <c r="A215" s="567"/>
      <c r="B215" s="567"/>
      <c r="C215" s="567"/>
      <c r="D215" s="567"/>
      <c r="E215" s="567"/>
      <c r="F215" s="567"/>
      <c r="G215" s="567"/>
      <c r="H215" s="567"/>
      <c r="I215" s="567"/>
      <c r="J215" s="567"/>
      <c r="K215" s="567"/>
    </row>
    <row r="216" spans="1:11" x14ac:dyDescent="0.25">
      <c r="A216" s="567"/>
      <c r="B216" s="567"/>
      <c r="C216" s="567"/>
      <c r="D216" s="567"/>
      <c r="E216" s="567"/>
      <c r="F216" s="567"/>
      <c r="G216" s="567"/>
      <c r="H216" s="567"/>
      <c r="I216" s="567"/>
      <c r="J216" s="567"/>
      <c r="K216" s="567"/>
    </row>
    <row r="217" spans="1:11" x14ac:dyDescent="0.25">
      <c r="A217" s="567"/>
      <c r="B217" s="567"/>
      <c r="C217" s="567"/>
      <c r="D217" s="567"/>
      <c r="E217" s="567"/>
      <c r="F217" s="567"/>
      <c r="G217" s="567"/>
      <c r="H217" s="567"/>
      <c r="I217" s="567"/>
      <c r="J217" s="567"/>
      <c r="K217" s="567"/>
    </row>
    <row r="218" spans="1:11" x14ac:dyDescent="0.25">
      <c r="A218" s="567"/>
      <c r="B218" s="567"/>
      <c r="C218" s="567"/>
      <c r="D218" s="567"/>
      <c r="E218" s="567"/>
      <c r="F218" s="567"/>
      <c r="G218" s="567"/>
      <c r="H218" s="567"/>
      <c r="I218" s="567"/>
      <c r="J218" s="567"/>
      <c r="K218" s="567"/>
    </row>
    <row r="219" spans="1:11" x14ac:dyDescent="0.25">
      <c r="A219" s="567"/>
      <c r="B219" s="567"/>
      <c r="C219" s="567"/>
      <c r="D219" s="567"/>
      <c r="E219" s="567"/>
      <c r="F219" s="567"/>
      <c r="G219" s="567"/>
      <c r="H219" s="567"/>
      <c r="I219" s="567"/>
      <c r="J219" s="567"/>
      <c r="K219" s="567"/>
    </row>
    <row r="220" spans="1:11" x14ac:dyDescent="0.25">
      <c r="A220" s="567"/>
      <c r="B220" s="567"/>
      <c r="C220" s="567"/>
      <c r="D220" s="567"/>
      <c r="E220" s="567"/>
      <c r="F220" s="567"/>
      <c r="G220" s="567"/>
      <c r="H220" s="567"/>
      <c r="I220" s="567"/>
      <c r="J220" s="567"/>
      <c r="K220" s="567"/>
    </row>
    <row r="221" spans="1:11" x14ac:dyDescent="0.25">
      <c r="A221" s="567"/>
      <c r="B221" s="567"/>
      <c r="C221" s="567"/>
      <c r="D221" s="567"/>
      <c r="E221" s="567"/>
      <c r="F221" s="567"/>
      <c r="G221" s="567"/>
      <c r="H221" s="567"/>
      <c r="I221" s="567"/>
      <c r="J221" s="567"/>
      <c r="K221" s="567"/>
    </row>
    <row r="222" spans="1:11" x14ac:dyDescent="0.25">
      <c r="A222" s="567"/>
      <c r="B222" s="567"/>
      <c r="C222" s="567"/>
      <c r="D222" s="567"/>
      <c r="E222" s="567"/>
      <c r="F222" s="567"/>
      <c r="G222" s="567"/>
      <c r="H222" s="567"/>
      <c r="I222" s="567"/>
      <c r="J222" s="567"/>
      <c r="K222" s="567"/>
    </row>
    <row r="223" spans="1:11" x14ac:dyDescent="0.25">
      <c r="A223" s="567"/>
      <c r="B223" s="567"/>
      <c r="C223" s="567"/>
      <c r="D223" s="567"/>
      <c r="E223" s="567"/>
      <c r="F223" s="567"/>
      <c r="G223" s="567"/>
      <c r="H223" s="567"/>
      <c r="I223" s="567"/>
      <c r="J223" s="567"/>
      <c r="K223" s="567"/>
    </row>
    <row r="224" spans="1:11" x14ac:dyDescent="0.25">
      <c r="A224" s="567"/>
      <c r="B224" s="567"/>
      <c r="C224" s="567"/>
      <c r="D224" s="567"/>
      <c r="E224" s="567"/>
      <c r="F224" s="567"/>
      <c r="G224" s="567"/>
      <c r="H224" s="567"/>
      <c r="I224" s="567"/>
      <c r="J224" s="567"/>
      <c r="K224" s="567"/>
    </row>
    <row r="225" spans="1:11" x14ac:dyDescent="0.25">
      <c r="A225" s="567"/>
      <c r="B225" s="567"/>
      <c r="C225" s="567"/>
      <c r="D225" s="567"/>
      <c r="E225" s="567"/>
      <c r="F225" s="567"/>
      <c r="G225" s="567"/>
      <c r="H225" s="567"/>
      <c r="I225" s="567"/>
      <c r="J225" s="567"/>
      <c r="K225" s="567"/>
    </row>
    <row r="226" spans="1:11" x14ac:dyDescent="0.25">
      <c r="A226" s="567"/>
      <c r="B226" s="567"/>
      <c r="C226" s="567"/>
      <c r="D226" s="567"/>
      <c r="E226" s="567"/>
      <c r="F226" s="567"/>
      <c r="G226" s="567"/>
      <c r="H226" s="567"/>
      <c r="I226" s="567"/>
      <c r="J226" s="567"/>
      <c r="K226" s="567"/>
    </row>
    <row r="227" spans="1:11" x14ac:dyDescent="0.25">
      <c r="A227" s="567"/>
      <c r="B227" s="567"/>
      <c r="C227" s="567"/>
      <c r="D227" s="567"/>
      <c r="E227" s="567"/>
      <c r="F227" s="567"/>
      <c r="G227" s="567"/>
      <c r="H227" s="567"/>
      <c r="I227" s="567"/>
      <c r="J227" s="567"/>
      <c r="K227" s="567"/>
    </row>
    <row r="228" spans="1:11" x14ac:dyDescent="0.25">
      <c r="A228" s="567"/>
      <c r="B228" s="567"/>
      <c r="C228" s="567"/>
      <c r="D228" s="567"/>
      <c r="E228" s="567"/>
      <c r="F228" s="567"/>
      <c r="G228" s="567"/>
      <c r="H228" s="567"/>
      <c r="I228" s="567"/>
      <c r="J228" s="567"/>
      <c r="K228" s="567"/>
    </row>
    <row r="229" spans="1:11" x14ac:dyDescent="0.25">
      <c r="A229" s="567"/>
      <c r="B229" s="567"/>
      <c r="C229" s="567"/>
      <c r="D229" s="567"/>
      <c r="E229" s="567"/>
      <c r="F229" s="567"/>
      <c r="G229" s="567"/>
      <c r="H229" s="567"/>
      <c r="I229" s="567"/>
      <c r="J229" s="567"/>
      <c r="K229" s="567"/>
    </row>
    <row r="230" spans="1:11" x14ac:dyDescent="0.25">
      <c r="A230" s="567"/>
      <c r="B230" s="567"/>
      <c r="C230" s="567"/>
      <c r="D230" s="567"/>
      <c r="E230" s="567"/>
      <c r="F230" s="567"/>
      <c r="G230" s="567"/>
      <c r="H230" s="567"/>
      <c r="I230" s="567"/>
      <c r="J230" s="567"/>
      <c r="K230" s="567"/>
    </row>
    <row r="231" spans="1:11" x14ac:dyDescent="0.25">
      <c r="A231" s="567"/>
      <c r="B231" s="567"/>
      <c r="C231" s="567"/>
      <c r="D231" s="567"/>
      <c r="E231" s="567"/>
      <c r="F231" s="567"/>
      <c r="G231" s="567"/>
      <c r="H231" s="567"/>
      <c r="I231" s="567"/>
      <c r="J231" s="567"/>
      <c r="K231" s="567"/>
    </row>
    <row r="232" spans="1:11" x14ac:dyDescent="0.25">
      <c r="A232" s="567"/>
      <c r="B232" s="567"/>
      <c r="C232" s="567"/>
      <c r="D232" s="567"/>
      <c r="E232" s="567"/>
      <c r="F232" s="567"/>
      <c r="G232" s="567"/>
      <c r="H232" s="567"/>
      <c r="I232" s="567"/>
      <c r="J232" s="567"/>
      <c r="K232" s="567"/>
    </row>
    <row r="233" spans="1:11" x14ac:dyDescent="0.25">
      <c r="A233" s="567"/>
      <c r="B233" s="567"/>
      <c r="C233" s="567"/>
      <c r="D233" s="567"/>
      <c r="E233" s="567"/>
      <c r="F233" s="567"/>
      <c r="G233" s="567"/>
      <c r="H233" s="567"/>
      <c r="I233" s="567"/>
      <c r="J233" s="567"/>
      <c r="K233" s="567"/>
    </row>
    <row r="234" spans="1:11" x14ac:dyDescent="0.25">
      <c r="A234" s="567"/>
      <c r="B234" s="567"/>
      <c r="C234" s="567"/>
      <c r="D234" s="567"/>
      <c r="E234" s="567"/>
      <c r="F234" s="567"/>
      <c r="G234" s="567"/>
      <c r="H234" s="567"/>
      <c r="I234" s="567"/>
      <c r="J234" s="567"/>
      <c r="K234" s="567"/>
    </row>
    <row r="235" spans="1:11" x14ac:dyDescent="0.25">
      <c r="A235" s="567"/>
      <c r="B235" s="567"/>
      <c r="C235" s="567"/>
      <c r="D235" s="567"/>
      <c r="E235" s="567"/>
      <c r="F235" s="567"/>
      <c r="G235" s="567"/>
      <c r="H235" s="567"/>
      <c r="I235" s="567"/>
      <c r="J235" s="567"/>
      <c r="K235" s="567"/>
    </row>
    <row r="236" spans="1:11" x14ac:dyDescent="0.25">
      <c r="A236" s="567"/>
      <c r="B236" s="567"/>
      <c r="C236" s="567"/>
      <c r="D236" s="567"/>
      <c r="E236" s="567"/>
      <c r="F236" s="567"/>
      <c r="G236" s="567"/>
      <c r="H236" s="567"/>
      <c r="I236" s="567"/>
      <c r="J236" s="567"/>
      <c r="K236" s="567"/>
    </row>
    <row r="237" spans="1:11" x14ac:dyDescent="0.25">
      <c r="A237" s="567"/>
      <c r="B237" s="567"/>
      <c r="C237" s="567"/>
      <c r="D237" s="567"/>
      <c r="E237" s="567"/>
      <c r="F237" s="567"/>
      <c r="G237" s="567"/>
      <c r="H237" s="567"/>
      <c r="I237" s="567"/>
      <c r="J237" s="567"/>
      <c r="K237" s="567"/>
    </row>
    <row r="238" spans="1:11" x14ac:dyDescent="0.25">
      <c r="A238" s="567"/>
      <c r="B238" s="567"/>
      <c r="C238" s="567"/>
      <c r="D238" s="567"/>
      <c r="E238" s="567"/>
      <c r="F238" s="567"/>
      <c r="G238" s="567"/>
      <c r="H238" s="567"/>
      <c r="I238" s="567"/>
      <c r="J238" s="567"/>
      <c r="K238" s="567"/>
    </row>
    <row r="239" spans="1:11" x14ac:dyDescent="0.25">
      <c r="A239" s="567"/>
      <c r="B239" s="567"/>
      <c r="C239" s="567"/>
      <c r="D239" s="567"/>
      <c r="E239" s="567"/>
      <c r="F239" s="567"/>
      <c r="G239" s="567"/>
      <c r="H239" s="567"/>
      <c r="I239" s="567"/>
      <c r="J239" s="567"/>
      <c r="K239" s="567"/>
    </row>
    <row r="240" spans="1:11" x14ac:dyDescent="0.25">
      <c r="A240" s="567"/>
      <c r="B240" s="567"/>
      <c r="C240" s="567"/>
      <c r="D240" s="567"/>
      <c r="E240" s="567"/>
      <c r="F240" s="567"/>
      <c r="G240" s="567"/>
      <c r="H240" s="567"/>
      <c r="I240" s="567"/>
      <c r="J240" s="567"/>
      <c r="K240" s="567"/>
    </row>
    <row r="241" spans="1:11" x14ac:dyDescent="0.25">
      <c r="A241" s="567"/>
      <c r="B241" s="567"/>
      <c r="C241" s="567"/>
      <c r="D241" s="567"/>
      <c r="E241" s="567"/>
      <c r="F241" s="567"/>
      <c r="G241" s="567"/>
      <c r="H241" s="567"/>
      <c r="I241" s="567"/>
      <c r="J241" s="567"/>
      <c r="K241" s="567"/>
    </row>
    <row r="242" spans="1:11" x14ac:dyDescent="0.25">
      <c r="A242" s="567"/>
      <c r="B242" s="567"/>
      <c r="C242" s="567"/>
      <c r="D242" s="567"/>
      <c r="E242" s="567"/>
      <c r="F242" s="567"/>
      <c r="G242" s="567"/>
      <c r="H242" s="567"/>
      <c r="I242" s="567"/>
      <c r="J242" s="567"/>
      <c r="K242" s="567"/>
    </row>
    <row r="243" spans="1:11" x14ac:dyDescent="0.25">
      <c r="A243" s="567"/>
      <c r="B243" s="567"/>
      <c r="C243" s="567"/>
      <c r="D243" s="567"/>
      <c r="E243" s="567"/>
      <c r="F243" s="567"/>
      <c r="G243" s="567"/>
      <c r="H243" s="567"/>
      <c r="I243" s="567"/>
      <c r="J243" s="567"/>
      <c r="K243" s="567"/>
    </row>
    <row r="244" spans="1:11" x14ac:dyDescent="0.25">
      <c r="A244" s="567"/>
      <c r="B244" s="567"/>
      <c r="C244" s="567"/>
      <c r="D244" s="567"/>
      <c r="E244" s="567"/>
      <c r="F244" s="567"/>
      <c r="G244" s="567"/>
      <c r="H244" s="567"/>
      <c r="I244" s="567"/>
      <c r="J244" s="567"/>
      <c r="K244" s="567"/>
    </row>
    <row r="245" spans="1:11" x14ac:dyDescent="0.25">
      <c r="A245" s="567"/>
      <c r="B245" s="567"/>
      <c r="C245" s="567"/>
      <c r="D245" s="567"/>
      <c r="E245" s="567"/>
      <c r="F245" s="567"/>
      <c r="G245" s="567"/>
      <c r="H245" s="567"/>
      <c r="I245" s="567"/>
      <c r="J245" s="567"/>
      <c r="K245" s="567"/>
    </row>
    <row r="246" spans="1:11" x14ac:dyDescent="0.25">
      <c r="A246" s="567"/>
      <c r="B246" s="567"/>
      <c r="C246" s="567"/>
      <c r="D246" s="567"/>
      <c r="E246" s="567"/>
      <c r="F246" s="567"/>
      <c r="G246" s="567"/>
      <c r="H246" s="567"/>
      <c r="I246" s="567"/>
      <c r="J246" s="567"/>
      <c r="K246" s="567"/>
    </row>
    <row r="247" spans="1:11" x14ac:dyDescent="0.25">
      <c r="A247" s="567"/>
      <c r="B247" s="567"/>
      <c r="C247" s="567"/>
      <c r="D247" s="567"/>
      <c r="E247" s="567"/>
      <c r="F247" s="567"/>
      <c r="G247" s="567"/>
      <c r="H247" s="567"/>
      <c r="I247" s="567"/>
      <c r="J247" s="567"/>
      <c r="K247" s="567"/>
    </row>
    <row r="248" spans="1:11" x14ac:dyDescent="0.25">
      <c r="A248" s="567"/>
      <c r="B248" s="567"/>
      <c r="C248" s="567"/>
      <c r="D248" s="567"/>
      <c r="E248" s="567"/>
      <c r="F248" s="567"/>
      <c r="G248" s="567"/>
      <c r="H248" s="567"/>
      <c r="I248" s="567"/>
      <c r="J248" s="567"/>
      <c r="K248" s="567"/>
    </row>
    <row r="249" spans="1:11" x14ac:dyDescent="0.25">
      <c r="A249" s="567"/>
      <c r="B249" s="567"/>
      <c r="C249" s="567"/>
      <c r="D249" s="567"/>
      <c r="E249" s="567"/>
      <c r="F249" s="567"/>
      <c r="G249" s="567"/>
      <c r="H249" s="567"/>
      <c r="I249" s="567"/>
      <c r="J249" s="567"/>
      <c r="K249" s="567"/>
    </row>
    <row r="250" spans="1:11" x14ac:dyDescent="0.25">
      <c r="A250" s="567"/>
      <c r="B250" s="567"/>
      <c r="C250" s="567"/>
      <c r="D250" s="567"/>
      <c r="E250" s="567"/>
      <c r="F250" s="567"/>
      <c r="G250" s="567"/>
      <c r="H250" s="567"/>
      <c r="I250" s="567"/>
      <c r="J250" s="567"/>
      <c r="K250" s="567"/>
    </row>
    <row r="251" spans="1:11" x14ac:dyDescent="0.25">
      <c r="A251" s="567"/>
      <c r="B251" s="567"/>
      <c r="C251" s="567"/>
      <c r="D251" s="567"/>
      <c r="E251" s="567"/>
      <c r="F251" s="567"/>
      <c r="G251" s="567"/>
      <c r="H251" s="567"/>
      <c r="I251" s="567"/>
      <c r="J251" s="567"/>
      <c r="K251" s="567"/>
    </row>
    <row r="252" spans="1:11" x14ac:dyDescent="0.25">
      <c r="A252" s="567"/>
      <c r="B252" s="567"/>
      <c r="C252" s="567"/>
      <c r="D252" s="567"/>
      <c r="E252" s="567"/>
      <c r="F252" s="567"/>
      <c r="G252" s="567"/>
      <c r="H252" s="567"/>
      <c r="I252" s="567"/>
      <c r="J252" s="567"/>
      <c r="K252" s="567"/>
    </row>
    <row r="253" spans="1:11" x14ac:dyDescent="0.25">
      <c r="A253" s="567"/>
      <c r="B253" s="567"/>
      <c r="C253" s="567"/>
      <c r="D253" s="567"/>
      <c r="E253" s="567"/>
      <c r="F253" s="567"/>
      <c r="G253" s="567"/>
      <c r="H253" s="567"/>
      <c r="I253" s="567"/>
      <c r="J253" s="567"/>
      <c r="K253" s="567"/>
    </row>
    <row r="254" spans="1:11" x14ac:dyDescent="0.25">
      <c r="A254" s="567"/>
      <c r="B254" s="567"/>
      <c r="C254" s="567"/>
      <c r="D254" s="567"/>
      <c r="E254" s="567"/>
      <c r="F254" s="567"/>
      <c r="G254" s="567"/>
      <c r="H254" s="567"/>
      <c r="I254" s="567"/>
      <c r="J254" s="567"/>
      <c r="K254" s="567"/>
    </row>
    <row r="255" spans="1:11" x14ac:dyDescent="0.25">
      <c r="A255" s="567"/>
      <c r="B255" s="567"/>
      <c r="C255" s="567"/>
      <c r="D255" s="567"/>
      <c r="E255" s="567"/>
      <c r="F255" s="567"/>
      <c r="G255" s="567"/>
      <c r="H255" s="567"/>
      <c r="I255" s="567"/>
      <c r="J255" s="567"/>
      <c r="K255" s="567"/>
    </row>
    <row r="256" spans="1:11" x14ac:dyDescent="0.25">
      <c r="A256" s="567"/>
      <c r="B256" s="567"/>
      <c r="C256" s="567"/>
      <c r="D256" s="567"/>
      <c r="E256" s="567"/>
      <c r="F256" s="567"/>
      <c r="G256" s="567"/>
      <c r="H256" s="567"/>
      <c r="I256" s="567"/>
      <c r="J256" s="567"/>
      <c r="K256" s="567"/>
    </row>
    <row r="257" spans="1:11" x14ac:dyDescent="0.25">
      <c r="A257" s="567"/>
      <c r="B257" s="567"/>
      <c r="C257" s="567"/>
      <c r="D257" s="567"/>
      <c r="E257" s="567"/>
      <c r="F257" s="567"/>
      <c r="G257" s="567"/>
      <c r="H257" s="567"/>
      <c r="I257" s="567"/>
      <c r="J257" s="567"/>
      <c r="K257" s="567"/>
    </row>
    <row r="258" spans="1:11" x14ac:dyDescent="0.25">
      <c r="A258" s="567"/>
      <c r="B258" s="567"/>
      <c r="C258" s="567"/>
      <c r="D258" s="567"/>
      <c r="E258" s="567"/>
      <c r="F258" s="567"/>
      <c r="G258" s="567"/>
      <c r="H258" s="567"/>
      <c r="I258" s="567"/>
      <c r="J258" s="567"/>
      <c r="K258" s="567"/>
    </row>
    <row r="259" spans="1:11" x14ac:dyDescent="0.25">
      <c r="A259" s="567"/>
      <c r="B259" s="567"/>
      <c r="C259" s="567"/>
      <c r="D259" s="567"/>
      <c r="E259" s="567"/>
      <c r="F259" s="567"/>
      <c r="G259" s="567"/>
      <c r="H259" s="567"/>
      <c r="I259" s="567"/>
      <c r="J259" s="567"/>
      <c r="K259" s="567"/>
    </row>
    <row r="260" spans="1:11" x14ac:dyDescent="0.25">
      <c r="A260" s="567"/>
      <c r="B260" s="567"/>
      <c r="C260" s="567"/>
      <c r="D260" s="567"/>
      <c r="E260" s="567"/>
      <c r="F260" s="567"/>
      <c r="G260" s="567"/>
      <c r="H260" s="567"/>
      <c r="I260" s="567"/>
      <c r="J260" s="567"/>
      <c r="K260" s="567"/>
    </row>
    <row r="261" spans="1:11" x14ac:dyDescent="0.25">
      <c r="A261" s="567"/>
      <c r="B261" s="567"/>
      <c r="C261" s="567"/>
      <c r="D261" s="567"/>
      <c r="E261" s="567"/>
      <c r="F261" s="567"/>
      <c r="G261" s="567"/>
      <c r="H261" s="567"/>
      <c r="I261" s="567"/>
      <c r="J261" s="567"/>
      <c r="K261" s="567"/>
    </row>
    <row r="262" spans="1:11" x14ac:dyDescent="0.25">
      <c r="A262" s="567"/>
      <c r="B262" s="567"/>
      <c r="C262" s="567"/>
      <c r="D262" s="567"/>
      <c r="E262" s="567"/>
      <c r="F262" s="567"/>
      <c r="G262" s="567"/>
      <c r="H262" s="567"/>
      <c r="I262" s="567"/>
      <c r="J262" s="567"/>
      <c r="K262" s="567"/>
    </row>
    <row r="263" spans="1:11" x14ac:dyDescent="0.25">
      <c r="A263" s="567"/>
      <c r="B263" s="567"/>
      <c r="C263" s="567"/>
      <c r="D263" s="567"/>
      <c r="E263" s="567"/>
      <c r="F263" s="567"/>
      <c r="G263" s="567"/>
      <c r="H263" s="567"/>
      <c r="I263" s="567"/>
      <c r="J263" s="567"/>
      <c r="K263" s="567"/>
    </row>
    <row r="264" spans="1:11" x14ac:dyDescent="0.25">
      <c r="A264" s="567"/>
      <c r="B264" s="567"/>
      <c r="C264" s="567"/>
      <c r="D264" s="567"/>
      <c r="E264" s="567"/>
      <c r="F264" s="567"/>
      <c r="G264" s="567"/>
      <c r="H264" s="567"/>
      <c r="I264" s="567"/>
      <c r="J264" s="567"/>
      <c r="K264" s="567"/>
    </row>
    <row r="265" spans="1:11" x14ac:dyDescent="0.25">
      <c r="A265" s="567"/>
      <c r="B265" s="567"/>
      <c r="C265" s="567"/>
      <c r="D265" s="567"/>
      <c r="E265" s="567"/>
      <c r="F265" s="567"/>
      <c r="G265" s="567"/>
      <c r="H265" s="567"/>
      <c r="I265" s="567"/>
      <c r="J265" s="567"/>
      <c r="K265" s="567"/>
    </row>
    <row r="266" spans="1:11" x14ac:dyDescent="0.25">
      <c r="A266" s="567"/>
      <c r="B266" s="567"/>
      <c r="C266" s="567"/>
      <c r="D266" s="567"/>
      <c r="E266" s="567"/>
      <c r="F266" s="567"/>
      <c r="G266" s="567"/>
      <c r="H266" s="567"/>
      <c r="I266" s="567"/>
      <c r="J266" s="567"/>
      <c r="K266" s="567"/>
    </row>
    <row r="267" spans="1:11" x14ac:dyDescent="0.25">
      <c r="A267" s="567"/>
      <c r="B267" s="567"/>
      <c r="C267" s="567"/>
      <c r="D267" s="567"/>
      <c r="E267" s="567"/>
      <c r="F267" s="567"/>
      <c r="G267" s="567"/>
      <c r="H267" s="567"/>
      <c r="I267" s="567"/>
      <c r="J267" s="567"/>
      <c r="K267" s="567"/>
    </row>
    <row r="268" spans="1:11" x14ac:dyDescent="0.25">
      <c r="A268" s="567"/>
      <c r="B268" s="567"/>
      <c r="C268" s="567"/>
      <c r="D268" s="567"/>
      <c r="E268" s="567"/>
      <c r="F268" s="567"/>
      <c r="G268" s="567"/>
      <c r="H268" s="567"/>
      <c r="I268" s="567"/>
      <c r="J268" s="567"/>
      <c r="K268" s="567"/>
    </row>
    <row r="269" spans="1:11" x14ac:dyDescent="0.25">
      <c r="A269" s="567"/>
      <c r="B269" s="567"/>
      <c r="C269" s="567"/>
      <c r="D269" s="567"/>
      <c r="E269" s="567"/>
      <c r="F269" s="567"/>
      <c r="G269" s="567"/>
      <c r="H269" s="567"/>
      <c r="I269" s="567"/>
      <c r="J269" s="567"/>
      <c r="K269" s="567"/>
    </row>
    <row r="270" spans="1:11" x14ac:dyDescent="0.25">
      <c r="A270" s="567"/>
      <c r="B270" s="567"/>
      <c r="C270" s="567"/>
      <c r="D270" s="567"/>
      <c r="E270" s="567"/>
      <c r="F270" s="567"/>
      <c r="G270" s="567"/>
      <c r="H270" s="567"/>
      <c r="I270" s="567"/>
      <c r="J270" s="567"/>
      <c r="K270" s="567"/>
    </row>
    <row r="271" spans="1:11" x14ac:dyDescent="0.25">
      <c r="A271" s="567"/>
      <c r="B271" s="567"/>
      <c r="C271" s="567"/>
      <c r="D271" s="567"/>
      <c r="E271" s="567"/>
      <c r="F271" s="567"/>
      <c r="G271" s="567"/>
      <c r="H271" s="567"/>
      <c r="I271" s="567"/>
      <c r="J271" s="567"/>
      <c r="K271" s="567"/>
    </row>
    <row r="272" spans="1:11" x14ac:dyDescent="0.25">
      <c r="A272" s="567"/>
      <c r="B272" s="567"/>
      <c r="C272" s="567"/>
      <c r="D272" s="567"/>
      <c r="E272" s="567"/>
      <c r="F272" s="567"/>
      <c r="G272" s="567"/>
      <c r="H272" s="567"/>
      <c r="I272" s="567"/>
      <c r="J272" s="567"/>
      <c r="K272" s="567"/>
    </row>
    <row r="273" spans="1:11" x14ac:dyDescent="0.25">
      <c r="A273" s="567"/>
      <c r="B273" s="567"/>
      <c r="C273" s="567"/>
      <c r="D273" s="567"/>
      <c r="E273" s="567"/>
      <c r="F273" s="567"/>
      <c r="G273" s="567"/>
      <c r="H273" s="567"/>
      <c r="I273" s="567"/>
      <c r="J273" s="567"/>
      <c r="K273" s="567"/>
    </row>
    <row r="274" spans="1:11" x14ac:dyDescent="0.25">
      <c r="A274" s="567"/>
      <c r="B274" s="567"/>
      <c r="C274" s="567"/>
      <c r="D274" s="567"/>
      <c r="E274" s="567"/>
      <c r="F274" s="567"/>
      <c r="G274" s="567"/>
      <c r="H274" s="567"/>
      <c r="I274" s="567"/>
      <c r="J274" s="567"/>
      <c r="K274" s="567"/>
    </row>
    <row r="275" spans="1:11" x14ac:dyDescent="0.25">
      <c r="A275" s="567"/>
      <c r="B275" s="567"/>
      <c r="C275" s="567"/>
      <c r="D275" s="567"/>
      <c r="E275" s="567"/>
      <c r="F275" s="567"/>
      <c r="G275" s="567"/>
      <c r="H275" s="567"/>
      <c r="I275" s="567"/>
      <c r="J275" s="567"/>
      <c r="K275" s="567"/>
    </row>
    <row r="276" spans="1:11" x14ac:dyDescent="0.25">
      <c r="A276" s="567"/>
      <c r="B276" s="567"/>
      <c r="C276" s="567"/>
      <c r="D276" s="567"/>
      <c r="E276" s="567"/>
      <c r="F276" s="567"/>
      <c r="G276" s="567"/>
      <c r="H276" s="567"/>
      <c r="I276" s="567"/>
      <c r="J276" s="567"/>
      <c r="K276" s="567"/>
    </row>
    <row r="277" spans="1:11" x14ac:dyDescent="0.25">
      <c r="A277" s="567"/>
      <c r="B277" s="567"/>
      <c r="C277" s="567"/>
      <c r="D277" s="567"/>
      <c r="E277" s="567"/>
      <c r="F277" s="567"/>
      <c r="G277" s="567"/>
      <c r="H277" s="567"/>
      <c r="I277" s="567"/>
      <c r="J277" s="567"/>
      <c r="K277" s="567"/>
    </row>
    <row r="278" spans="1:11" x14ac:dyDescent="0.25">
      <c r="A278" s="567"/>
      <c r="B278" s="567"/>
      <c r="C278" s="567"/>
      <c r="D278" s="567"/>
      <c r="E278" s="567"/>
      <c r="F278" s="567"/>
      <c r="G278" s="567"/>
      <c r="H278" s="567"/>
      <c r="I278" s="567"/>
      <c r="J278" s="567"/>
      <c r="K278" s="567"/>
    </row>
    <row r="279" spans="1:11" x14ac:dyDescent="0.25">
      <c r="A279" s="567"/>
      <c r="B279" s="567"/>
      <c r="C279" s="567"/>
      <c r="D279" s="567"/>
      <c r="E279" s="567"/>
      <c r="F279" s="567"/>
      <c r="G279" s="567"/>
      <c r="H279" s="567"/>
      <c r="I279" s="567"/>
      <c r="J279" s="567"/>
      <c r="K279" s="567"/>
    </row>
    <row r="280" spans="1:11" x14ac:dyDescent="0.25">
      <c r="A280" s="567"/>
      <c r="B280" s="567"/>
      <c r="C280" s="567"/>
      <c r="D280" s="567"/>
      <c r="E280" s="567"/>
      <c r="F280" s="567"/>
      <c r="G280" s="567"/>
      <c r="H280" s="567"/>
      <c r="I280" s="567"/>
      <c r="J280" s="567"/>
      <c r="K280" s="567"/>
    </row>
    <row r="281" spans="1:11" x14ac:dyDescent="0.25">
      <c r="A281" s="567"/>
      <c r="B281" s="567"/>
      <c r="C281" s="567"/>
      <c r="D281" s="567"/>
      <c r="E281" s="567"/>
      <c r="F281" s="567"/>
      <c r="G281" s="567"/>
      <c r="H281" s="567"/>
      <c r="I281" s="567"/>
      <c r="J281" s="567"/>
      <c r="K281" s="567"/>
    </row>
    <row r="282" spans="1:11" x14ac:dyDescent="0.25">
      <c r="A282" s="567"/>
      <c r="B282" s="567"/>
      <c r="C282" s="567"/>
      <c r="D282" s="567"/>
      <c r="E282" s="567"/>
      <c r="F282" s="567"/>
      <c r="G282" s="567"/>
      <c r="H282" s="567"/>
      <c r="I282" s="567"/>
      <c r="J282" s="567"/>
      <c r="K282" s="567"/>
    </row>
    <row r="283" spans="1:11" x14ac:dyDescent="0.25">
      <c r="A283" s="567"/>
      <c r="B283" s="567"/>
      <c r="C283" s="567"/>
      <c r="D283" s="567"/>
      <c r="E283" s="567"/>
      <c r="F283" s="567"/>
      <c r="G283" s="567"/>
      <c r="H283" s="567"/>
      <c r="I283" s="567"/>
      <c r="J283" s="567"/>
      <c r="K283" s="567"/>
    </row>
    <row r="284" spans="1:11" x14ac:dyDescent="0.25">
      <c r="A284" s="567"/>
      <c r="B284" s="567"/>
      <c r="C284" s="567"/>
      <c r="D284" s="567"/>
      <c r="E284" s="567"/>
      <c r="F284" s="567"/>
      <c r="G284" s="567"/>
      <c r="H284" s="567"/>
      <c r="I284" s="567"/>
      <c r="J284" s="567"/>
      <c r="K284" s="567"/>
    </row>
    <row r="285" spans="1:11" x14ac:dyDescent="0.25">
      <c r="A285" s="567"/>
      <c r="B285" s="567"/>
      <c r="C285" s="567"/>
      <c r="D285" s="567"/>
      <c r="E285" s="567"/>
      <c r="F285" s="567"/>
      <c r="G285" s="567"/>
      <c r="H285" s="567"/>
      <c r="I285" s="567"/>
      <c r="J285" s="567"/>
      <c r="K285" s="567"/>
    </row>
    <row r="286" spans="1:11" x14ac:dyDescent="0.25">
      <c r="A286" s="567"/>
      <c r="B286" s="567"/>
      <c r="C286" s="567"/>
      <c r="D286" s="567"/>
      <c r="E286" s="567"/>
      <c r="F286" s="567"/>
      <c r="G286" s="567"/>
      <c r="H286" s="567"/>
      <c r="I286" s="567"/>
      <c r="J286" s="567"/>
      <c r="K286" s="567"/>
    </row>
    <row r="287" spans="1:11" x14ac:dyDescent="0.25">
      <c r="A287" s="567"/>
      <c r="B287" s="567"/>
      <c r="C287" s="567"/>
      <c r="D287" s="567"/>
      <c r="E287" s="567"/>
      <c r="F287" s="567"/>
      <c r="G287" s="567"/>
      <c r="H287" s="567"/>
      <c r="I287" s="567"/>
      <c r="J287" s="567"/>
      <c r="K287" s="567"/>
    </row>
    <row r="288" spans="1:11" x14ac:dyDescent="0.25">
      <c r="A288" s="567"/>
      <c r="B288" s="567"/>
      <c r="C288" s="567"/>
      <c r="D288" s="567"/>
      <c r="E288" s="567"/>
      <c r="F288" s="567"/>
      <c r="G288" s="567"/>
      <c r="H288" s="567"/>
      <c r="I288" s="567"/>
      <c r="J288" s="567"/>
      <c r="K288" s="567"/>
    </row>
    <row r="289" spans="1:11" x14ac:dyDescent="0.25">
      <c r="A289" s="567"/>
      <c r="B289" s="567"/>
      <c r="C289" s="567"/>
      <c r="D289" s="567"/>
      <c r="E289" s="567"/>
      <c r="F289" s="567"/>
      <c r="G289" s="567"/>
      <c r="H289" s="567"/>
      <c r="I289" s="567"/>
      <c r="J289" s="567"/>
      <c r="K289" s="567"/>
    </row>
    <row r="290" spans="1:11" x14ac:dyDescent="0.25">
      <c r="A290" s="567"/>
      <c r="B290" s="567"/>
      <c r="C290" s="567"/>
      <c r="D290" s="567"/>
      <c r="E290" s="567"/>
      <c r="F290" s="567"/>
      <c r="G290" s="567"/>
      <c r="H290" s="567"/>
      <c r="I290" s="567"/>
      <c r="J290" s="567"/>
      <c r="K290" s="567"/>
    </row>
    <row r="291" spans="1:11" x14ac:dyDescent="0.25">
      <c r="A291" s="567"/>
      <c r="B291" s="567"/>
      <c r="C291" s="567"/>
      <c r="D291" s="567"/>
      <c r="E291" s="567"/>
      <c r="F291" s="567"/>
      <c r="G291" s="567"/>
      <c r="H291" s="567"/>
      <c r="I291" s="567"/>
      <c r="J291" s="567"/>
      <c r="K291" s="567"/>
    </row>
    <row r="292" spans="1:11" x14ac:dyDescent="0.25">
      <c r="A292" s="567"/>
      <c r="B292" s="567"/>
      <c r="C292" s="567"/>
      <c r="D292" s="567"/>
      <c r="E292" s="567"/>
      <c r="F292" s="567"/>
      <c r="G292" s="567"/>
      <c r="H292" s="567"/>
      <c r="I292" s="567"/>
      <c r="J292" s="567"/>
      <c r="K292" s="567"/>
    </row>
    <row r="293" spans="1:11" x14ac:dyDescent="0.25">
      <c r="A293" s="567"/>
      <c r="B293" s="567"/>
      <c r="C293" s="567"/>
      <c r="D293" s="567"/>
      <c r="E293" s="567"/>
      <c r="F293" s="567"/>
      <c r="G293" s="567"/>
      <c r="H293" s="567"/>
      <c r="I293" s="567"/>
      <c r="J293" s="567"/>
      <c r="K293" s="567"/>
    </row>
    <row r="294" spans="1:11" x14ac:dyDescent="0.25">
      <c r="A294" s="567"/>
      <c r="B294" s="567"/>
      <c r="C294" s="567"/>
      <c r="D294" s="567"/>
      <c r="E294" s="567"/>
      <c r="F294" s="567"/>
      <c r="G294" s="567"/>
      <c r="H294" s="567"/>
      <c r="I294" s="567"/>
      <c r="J294" s="567"/>
      <c r="K294" s="567"/>
    </row>
    <row r="295" spans="1:11" x14ac:dyDescent="0.25">
      <c r="A295" s="567"/>
      <c r="B295" s="567"/>
      <c r="C295" s="567"/>
      <c r="D295" s="567"/>
      <c r="E295" s="567"/>
      <c r="F295" s="567"/>
      <c r="G295" s="567"/>
      <c r="H295" s="567"/>
      <c r="I295" s="567"/>
      <c r="J295" s="567"/>
      <c r="K295" s="567"/>
    </row>
    <row r="296" spans="1:11" x14ac:dyDescent="0.25">
      <c r="A296" s="567"/>
      <c r="B296" s="567"/>
      <c r="C296" s="567"/>
      <c r="D296" s="567"/>
      <c r="E296" s="567"/>
      <c r="F296" s="567"/>
      <c r="G296" s="567"/>
      <c r="H296" s="567"/>
      <c r="I296" s="567"/>
      <c r="J296" s="567"/>
      <c r="K296" s="567"/>
    </row>
    <row r="297" spans="1:11" x14ac:dyDescent="0.25">
      <c r="A297" s="567"/>
      <c r="B297" s="567"/>
      <c r="C297" s="567"/>
      <c r="D297" s="567"/>
      <c r="E297" s="567"/>
      <c r="F297" s="567"/>
      <c r="G297" s="567"/>
      <c r="H297" s="567"/>
      <c r="I297" s="567"/>
      <c r="J297" s="567"/>
      <c r="K297" s="567"/>
    </row>
    <row r="298" spans="1:11" x14ac:dyDescent="0.25">
      <c r="A298" s="567"/>
      <c r="B298" s="567"/>
      <c r="C298" s="567"/>
      <c r="D298" s="567"/>
      <c r="E298" s="567"/>
      <c r="F298" s="567"/>
      <c r="G298" s="567"/>
      <c r="H298" s="567"/>
      <c r="I298" s="567"/>
      <c r="J298" s="567"/>
      <c r="K298" s="567"/>
    </row>
    <row r="299" spans="1:11" x14ac:dyDescent="0.25">
      <c r="A299" s="567"/>
      <c r="B299" s="567"/>
      <c r="C299" s="567"/>
      <c r="D299" s="567"/>
      <c r="E299" s="567"/>
      <c r="F299" s="567"/>
      <c r="G299" s="567"/>
      <c r="H299" s="567"/>
      <c r="I299" s="567"/>
      <c r="J299" s="567"/>
      <c r="K299" s="567"/>
    </row>
    <row r="300" spans="1:11" x14ac:dyDescent="0.25">
      <c r="A300" s="567"/>
      <c r="B300" s="567"/>
      <c r="C300" s="567"/>
      <c r="D300" s="567"/>
      <c r="E300" s="567"/>
      <c r="F300" s="567"/>
      <c r="G300" s="567"/>
      <c r="H300" s="567"/>
      <c r="I300" s="567"/>
      <c r="J300" s="567"/>
      <c r="K300" s="567"/>
    </row>
    <row r="301" spans="1:11" x14ac:dyDescent="0.25">
      <c r="A301" s="567"/>
      <c r="B301" s="567"/>
      <c r="C301" s="567"/>
      <c r="D301" s="567"/>
      <c r="E301" s="567"/>
      <c r="F301" s="567"/>
      <c r="G301" s="567"/>
      <c r="H301" s="567"/>
      <c r="I301" s="567"/>
      <c r="J301" s="567"/>
      <c r="K301" s="567"/>
    </row>
    <row r="302" spans="1:11" x14ac:dyDescent="0.25">
      <c r="A302" s="567"/>
      <c r="B302" s="567"/>
      <c r="C302" s="567"/>
      <c r="D302" s="567"/>
      <c r="E302" s="567"/>
      <c r="F302" s="567"/>
      <c r="G302" s="567"/>
      <c r="H302" s="567"/>
      <c r="I302" s="567"/>
      <c r="J302" s="567"/>
      <c r="K302" s="567"/>
    </row>
    <row r="303" spans="1:11" x14ac:dyDescent="0.25">
      <c r="A303" s="567"/>
      <c r="B303" s="567"/>
      <c r="C303" s="567"/>
      <c r="D303" s="567"/>
      <c r="E303" s="567"/>
      <c r="F303" s="567"/>
      <c r="G303" s="567"/>
      <c r="H303" s="567"/>
      <c r="I303" s="567"/>
      <c r="J303" s="567"/>
      <c r="K303" s="567"/>
    </row>
    <row r="304" spans="1:11" x14ac:dyDescent="0.25">
      <c r="A304" s="567"/>
      <c r="B304" s="567"/>
      <c r="C304" s="567"/>
      <c r="D304" s="567"/>
      <c r="E304" s="567"/>
      <c r="F304" s="567"/>
      <c r="G304" s="567"/>
      <c r="H304" s="567"/>
      <c r="I304" s="567"/>
      <c r="J304" s="567"/>
      <c r="K304" s="567"/>
    </row>
    <row r="305" spans="1:11" x14ac:dyDescent="0.25">
      <c r="A305" s="567"/>
      <c r="B305" s="567"/>
      <c r="C305" s="567"/>
      <c r="D305" s="567"/>
      <c r="E305" s="567"/>
      <c r="F305" s="567"/>
      <c r="G305" s="567"/>
      <c r="H305" s="567"/>
      <c r="I305" s="567"/>
      <c r="J305" s="567"/>
      <c r="K305" s="567"/>
    </row>
    <row r="306" spans="1:11" x14ac:dyDescent="0.25">
      <c r="A306" s="567"/>
      <c r="B306" s="567"/>
      <c r="C306" s="567"/>
      <c r="D306" s="567"/>
      <c r="E306" s="567"/>
      <c r="F306" s="567"/>
      <c r="G306" s="567"/>
      <c r="H306" s="567"/>
      <c r="I306" s="567"/>
      <c r="J306" s="567"/>
      <c r="K306" s="567"/>
    </row>
    <row r="307" spans="1:11" x14ac:dyDescent="0.25">
      <c r="A307" s="567"/>
      <c r="B307" s="567"/>
      <c r="C307" s="567"/>
      <c r="D307" s="567"/>
      <c r="E307" s="567"/>
      <c r="F307" s="567"/>
      <c r="G307" s="567"/>
      <c r="H307" s="567"/>
      <c r="I307" s="567"/>
      <c r="J307" s="567"/>
      <c r="K307" s="567"/>
    </row>
    <row r="308" spans="1:11" x14ac:dyDescent="0.25">
      <c r="A308" s="567"/>
      <c r="B308" s="567"/>
      <c r="C308" s="567"/>
      <c r="D308" s="567"/>
      <c r="E308" s="567"/>
      <c r="F308" s="567"/>
      <c r="G308" s="567"/>
      <c r="H308" s="567"/>
      <c r="I308" s="567"/>
      <c r="J308" s="567"/>
      <c r="K308" s="567"/>
    </row>
    <row r="309" spans="1:11" x14ac:dyDescent="0.25">
      <c r="A309" s="567"/>
      <c r="B309" s="567"/>
      <c r="C309" s="567"/>
      <c r="D309" s="567"/>
      <c r="E309" s="567"/>
      <c r="F309" s="567"/>
      <c r="G309" s="567"/>
      <c r="H309" s="567"/>
      <c r="I309" s="567"/>
      <c r="J309" s="567"/>
      <c r="K309" s="567"/>
    </row>
    <row r="310" spans="1:11" x14ac:dyDescent="0.25">
      <c r="A310" s="567"/>
      <c r="B310" s="567"/>
      <c r="C310" s="567"/>
      <c r="D310" s="567"/>
      <c r="E310" s="567"/>
      <c r="F310" s="567"/>
      <c r="G310" s="567"/>
      <c r="H310" s="567"/>
      <c r="I310" s="567"/>
      <c r="J310" s="567"/>
      <c r="K310" s="567"/>
    </row>
    <row r="311" spans="1:11" x14ac:dyDescent="0.25">
      <c r="A311" s="567"/>
      <c r="B311" s="567"/>
      <c r="C311" s="567"/>
      <c r="D311" s="567"/>
      <c r="E311" s="567"/>
      <c r="F311" s="567"/>
      <c r="G311" s="567"/>
      <c r="H311" s="567"/>
      <c r="I311" s="567"/>
      <c r="J311" s="567"/>
      <c r="K311" s="567"/>
    </row>
    <row r="312" spans="1:11" x14ac:dyDescent="0.25">
      <c r="A312" s="567"/>
      <c r="B312" s="567"/>
      <c r="C312" s="567"/>
      <c r="D312" s="567"/>
      <c r="E312" s="567"/>
      <c r="F312" s="567"/>
      <c r="G312" s="567"/>
      <c r="H312" s="567"/>
      <c r="I312" s="567"/>
      <c r="J312" s="567"/>
      <c r="K312" s="567"/>
    </row>
    <row r="313" spans="1:11" x14ac:dyDescent="0.25">
      <c r="A313" s="567"/>
      <c r="B313" s="567"/>
      <c r="C313" s="567"/>
      <c r="D313" s="567"/>
      <c r="E313" s="567"/>
      <c r="F313" s="567"/>
      <c r="G313" s="567"/>
      <c r="H313" s="567"/>
      <c r="I313" s="567"/>
      <c r="J313" s="567"/>
      <c r="K313" s="567"/>
    </row>
    <row r="314" spans="1:11" x14ac:dyDescent="0.25">
      <c r="A314" s="567"/>
      <c r="B314" s="567"/>
      <c r="C314" s="567"/>
      <c r="D314" s="567"/>
      <c r="E314" s="567"/>
      <c r="F314" s="567"/>
      <c r="G314" s="567"/>
      <c r="H314" s="567"/>
      <c r="I314" s="567"/>
      <c r="J314" s="567"/>
      <c r="K314" s="567"/>
    </row>
    <row r="315" spans="1:11" x14ac:dyDescent="0.25">
      <c r="A315" s="567"/>
      <c r="B315" s="567"/>
      <c r="C315" s="567"/>
      <c r="D315" s="567"/>
      <c r="E315" s="567"/>
      <c r="F315" s="567"/>
      <c r="G315" s="567"/>
      <c r="H315" s="567"/>
      <c r="I315" s="567"/>
      <c r="J315" s="567"/>
      <c r="K315" s="567"/>
    </row>
    <row r="316" spans="1:11" x14ac:dyDescent="0.25">
      <c r="A316" s="567"/>
      <c r="B316" s="567"/>
      <c r="C316" s="567"/>
      <c r="D316" s="567"/>
      <c r="E316" s="567"/>
      <c r="F316" s="567"/>
      <c r="G316" s="567"/>
      <c r="H316" s="567"/>
      <c r="I316" s="567"/>
      <c r="J316" s="567"/>
      <c r="K316" s="567"/>
    </row>
    <row r="317" spans="1:11" x14ac:dyDescent="0.25">
      <c r="A317" s="567"/>
      <c r="B317" s="567"/>
      <c r="C317" s="567"/>
      <c r="D317" s="567"/>
      <c r="E317" s="567"/>
      <c r="F317" s="567"/>
      <c r="G317" s="567"/>
      <c r="H317" s="567"/>
      <c r="I317" s="567"/>
      <c r="J317" s="567"/>
      <c r="K317" s="567"/>
    </row>
    <row r="318" spans="1:11" x14ac:dyDescent="0.25">
      <c r="A318" s="567"/>
      <c r="B318" s="567"/>
      <c r="C318" s="567"/>
      <c r="D318" s="567"/>
      <c r="E318" s="567"/>
      <c r="F318" s="567"/>
      <c r="G318" s="567"/>
      <c r="H318" s="567"/>
      <c r="I318" s="567"/>
      <c r="J318" s="567"/>
      <c r="K318" s="567"/>
    </row>
    <row r="319" spans="1:11" x14ac:dyDescent="0.25">
      <c r="A319" s="567"/>
      <c r="B319" s="567"/>
      <c r="C319" s="567"/>
      <c r="D319" s="567"/>
      <c r="E319" s="567"/>
      <c r="F319" s="567"/>
      <c r="G319" s="567"/>
      <c r="H319" s="567"/>
      <c r="I319" s="567"/>
      <c r="J319" s="567"/>
      <c r="K319" s="567"/>
    </row>
    <row r="320" spans="1:11" x14ac:dyDescent="0.25">
      <c r="A320" s="567"/>
      <c r="B320" s="567"/>
      <c r="C320" s="567"/>
      <c r="D320" s="567"/>
      <c r="E320" s="567"/>
      <c r="F320" s="567"/>
      <c r="G320" s="567"/>
      <c r="H320" s="567"/>
      <c r="I320" s="567"/>
      <c r="J320" s="567"/>
      <c r="K320" s="567"/>
    </row>
    <row r="321" spans="1:11" x14ac:dyDescent="0.25">
      <c r="A321" s="567"/>
      <c r="B321" s="567"/>
      <c r="C321" s="567"/>
      <c r="D321" s="567"/>
      <c r="E321" s="567"/>
      <c r="F321" s="567"/>
      <c r="G321" s="567"/>
      <c r="H321" s="567"/>
      <c r="I321" s="567"/>
      <c r="J321" s="567"/>
      <c r="K321" s="567"/>
    </row>
    <row r="322" spans="1:11" x14ac:dyDescent="0.25">
      <c r="A322" s="567"/>
      <c r="B322" s="567"/>
      <c r="C322" s="567"/>
      <c r="D322" s="567"/>
      <c r="E322" s="567"/>
      <c r="F322" s="567"/>
      <c r="G322" s="567"/>
      <c r="H322" s="567"/>
      <c r="I322" s="567"/>
      <c r="J322" s="567"/>
      <c r="K322" s="567"/>
    </row>
    <row r="323" spans="1:11" x14ac:dyDescent="0.25">
      <c r="A323" s="567"/>
      <c r="B323" s="567"/>
      <c r="C323" s="567"/>
      <c r="D323" s="567"/>
      <c r="E323" s="567"/>
      <c r="F323" s="567"/>
      <c r="G323" s="567"/>
      <c r="H323" s="567"/>
      <c r="I323" s="567"/>
      <c r="J323" s="567"/>
      <c r="K323" s="567"/>
    </row>
  </sheetData>
  <mergeCells count="1">
    <mergeCell ref="A2:K32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IV17"/>
  <sheetViews>
    <sheetView topLeftCell="A7" zoomScaleNormal="100" workbookViewId="0">
      <selection activeCell="E16" sqref="E16"/>
    </sheetView>
  </sheetViews>
  <sheetFormatPr defaultColWidth="8.85546875" defaultRowHeight="15.75" x14ac:dyDescent="0.25"/>
  <cols>
    <col min="1" max="1" width="4.85546875" style="80" customWidth="1"/>
    <col min="2" max="2" width="31.7109375" style="80" customWidth="1"/>
    <col min="3" max="3" width="15.7109375" style="81" customWidth="1"/>
    <col min="4" max="4" width="12.5703125" style="81" customWidth="1"/>
    <col min="5" max="5" width="21.85546875" style="81" customWidth="1"/>
    <col min="6" max="6" width="23.85546875" style="81" customWidth="1"/>
    <col min="7" max="7" width="35.5703125" style="81" customWidth="1"/>
    <col min="8" max="10" width="8.85546875" style="12"/>
    <col min="11" max="16384" width="8.85546875" style="1"/>
  </cols>
  <sheetData>
    <row r="2" spans="1:256" ht="3" customHeight="1" x14ac:dyDescent="0.25"/>
    <row r="3" spans="1:256" ht="14.25" customHeight="1" x14ac:dyDescent="0.25">
      <c r="A3" s="525"/>
      <c r="B3" s="525"/>
      <c r="C3" s="525"/>
      <c r="D3" s="525"/>
      <c r="E3" s="170"/>
      <c r="F3" s="397" t="s">
        <v>448</v>
      </c>
      <c r="G3" s="397"/>
      <c r="H3" s="170"/>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525"/>
      <c r="AJ3" s="525"/>
      <c r="AK3" s="525"/>
      <c r="AL3" s="525"/>
      <c r="AM3" s="525"/>
      <c r="AN3" s="525"/>
      <c r="AO3" s="525"/>
      <c r="AP3" s="525"/>
      <c r="AQ3" s="525"/>
      <c r="AR3" s="525"/>
      <c r="AS3" s="525"/>
      <c r="AT3" s="525"/>
      <c r="AU3" s="525"/>
      <c r="AV3" s="525"/>
      <c r="AW3" s="525"/>
      <c r="AX3" s="525"/>
      <c r="AY3" s="525"/>
      <c r="AZ3" s="525"/>
      <c r="BA3" s="525"/>
      <c r="BB3" s="525"/>
      <c r="BC3" s="525"/>
      <c r="BD3" s="525"/>
      <c r="BE3" s="525"/>
      <c r="BF3" s="525"/>
      <c r="BG3" s="525"/>
      <c r="BH3" s="525"/>
      <c r="BI3" s="525"/>
      <c r="BJ3" s="525"/>
      <c r="BK3" s="525"/>
      <c r="BL3" s="525"/>
      <c r="BM3" s="525"/>
      <c r="BN3" s="525"/>
      <c r="BO3" s="525"/>
      <c r="BP3" s="525"/>
      <c r="BQ3" s="525"/>
      <c r="BR3" s="525"/>
      <c r="BS3" s="525"/>
      <c r="BT3" s="525"/>
      <c r="BU3" s="525"/>
      <c r="BV3" s="525"/>
      <c r="BW3" s="525"/>
      <c r="BX3" s="525"/>
      <c r="BY3" s="525"/>
      <c r="BZ3" s="525"/>
      <c r="CA3" s="525"/>
      <c r="CB3" s="525"/>
      <c r="CC3" s="525"/>
      <c r="CD3" s="525"/>
      <c r="CE3" s="525"/>
      <c r="CF3" s="525"/>
      <c r="CG3" s="525"/>
      <c r="CH3" s="525"/>
      <c r="CI3" s="525"/>
      <c r="CJ3" s="525"/>
      <c r="CK3" s="525"/>
      <c r="CL3" s="525"/>
      <c r="CM3" s="525"/>
      <c r="CN3" s="525"/>
      <c r="CO3" s="525"/>
      <c r="CP3" s="525"/>
      <c r="CQ3" s="525"/>
      <c r="CR3" s="525"/>
      <c r="CS3" s="525"/>
      <c r="CT3" s="525"/>
      <c r="CU3" s="525"/>
      <c r="CV3" s="525"/>
      <c r="CW3" s="525"/>
      <c r="CX3" s="525"/>
      <c r="CY3" s="525"/>
      <c r="CZ3" s="525"/>
      <c r="DA3" s="525"/>
      <c r="DB3" s="525"/>
      <c r="DC3" s="525"/>
      <c r="DD3" s="525"/>
      <c r="DE3" s="525"/>
      <c r="DF3" s="525"/>
      <c r="DG3" s="525"/>
      <c r="DH3" s="525"/>
      <c r="DI3" s="525"/>
      <c r="DJ3" s="525"/>
      <c r="DK3" s="525"/>
      <c r="DL3" s="525"/>
      <c r="DM3" s="525"/>
      <c r="DN3" s="525"/>
      <c r="DO3" s="525"/>
      <c r="DP3" s="525"/>
      <c r="DQ3" s="525"/>
      <c r="DR3" s="525"/>
      <c r="DS3" s="525"/>
      <c r="DT3" s="525"/>
      <c r="DU3" s="525"/>
      <c r="DV3" s="525"/>
      <c r="DW3" s="525"/>
      <c r="DX3" s="525"/>
      <c r="DY3" s="525"/>
      <c r="DZ3" s="525"/>
      <c r="EA3" s="525"/>
      <c r="EB3" s="525"/>
      <c r="EC3" s="525"/>
      <c r="ED3" s="525"/>
      <c r="EE3" s="525"/>
      <c r="EF3" s="525"/>
      <c r="EG3" s="525"/>
      <c r="EH3" s="525"/>
      <c r="EI3" s="525"/>
      <c r="EJ3" s="525"/>
      <c r="EK3" s="525"/>
      <c r="EL3" s="525"/>
      <c r="EM3" s="525"/>
      <c r="EN3" s="525"/>
      <c r="EO3" s="525"/>
      <c r="EP3" s="525"/>
      <c r="EQ3" s="525"/>
      <c r="ER3" s="525"/>
      <c r="ES3" s="525"/>
      <c r="ET3" s="525"/>
      <c r="EU3" s="525"/>
      <c r="EV3" s="525"/>
      <c r="EW3" s="525"/>
      <c r="EX3" s="525"/>
      <c r="EY3" s="525"/>
      <c r="EZ3" s="525"/>
      <c r="FA3" s="525"/>
      <c r="FB3" s="525"/>
      <c r="FC3" s="525"/>
      <c r="FD3" s="525"/>
      <c r="FE3" s="525"/>
      <c r="FF3" s="525"/>
      <c r="FG3" s="525"/>
      <c r="FH3" s="525"/>
      <c r="FI3" s="525"/>
      <c r="FJ3" s="525"/>
      <c r="FK3" s="525"/>
      <c r="FL3" s="525"/>
      <c r="FM3" s="525"/>
      <c r="FN3" s="525"/>
      <c r="FO3" s="525"/>
      <c r="FP3" s="525"/>
      <c r="FQ3" s="525"/>
      <c r="FR3" s="525"/>
      <c r="FS3" s="525"/>
      <c r="FT3" s="525"/>
      <c r="FU3" s="525"/>
      <c r="FV3" s="525"/>
      <c r="FW3" s="525"/>
      <c r="FX3" s="525"/>
      <c r="FY3" s="525"/>
      <c r="FZ3" s="525"/>
      <c r="GA3" s="525"/>
      <c r="GB3" s="525"/>
      <c r="GC3" s="525"/>
      <c r="GD3" s="525"/>
      <c r="GE3" s="525"/>
      <c r="GF3" s="525"/>
      <c r="GG3" s="525"/>
      <c r="GH3" s="525"/>
      <c r="GI3" s="525"/>
      <c r="GJ3" s="525"/>
      <c r="GK3" s="525"/>
      <c r="GL3" s="525"/>
      <c r="GM3" s="525"/>
      <c r="GN3" s="525"/>
      <c r="GO3" s="525"/>
      <c r="GP3" s="525"/>
      <c r="GQ3" s="525"/>
      <c r="GR3" s="525"/>
      <c r="GS3" s="525"/>
      <c r="GT3" s="525"/>
      <c r="GU3" s="525"/>
      <c r="GV3" s="525"/>
      <c r="GW3" s="525"/>
      <c r="GX3" s="525"/>
      <c r="GY3" s="525"/>
      <c r="GZ3" s="525"/>
      <c r="HA3" s="525"/>
      <c r="HB3" s="525"/>
      <c r="HC3" s="525"/>
      <c r="HD3" s="525"/>
      <c r="HE3" s="525"/>
      <c r="HF3" s="525"/>
      <c r="HG3" s="525"/>
      <c r="HH3" s="525"/>
      <c r="HI3" s="525"/>
      <c r="HJ3" s="525"/>
      <c r="HK3" s="525"/>
      <c r="HL3" s="525"/>
      <c r="HM3" s="525"/>
      <c r="HN3" s="525"/>
      <c r="HO3" s="525"/>
      <c r="HP3" s="525"/>
      <c r="HQ3" s="525"/>
      <c r="HR3" s="525"/>
      <c r="HS3" s="525"/>
      <c r="HT3" s="525"/>
      <c r="HU3" s="525"/>
      <c r="HV3" s="525"/>
      <c r="HW3" s="525"/>
      <c r="HX3" s="525"/>
      <c r="HY3" s="525"/>
      <c r="HZ3" s="525"/>
      <c r="IA3" s="525"/>
      <c r="IB3" s="525"/>
      <c r="IC3" s="525"/>
      <c r="ID3" s="525"/>
      <c r="IE3" s="525"/>
      <c r="IF3" s="525"/>
      <c r="IG3" s="525"/>
      <c r="IH3" s="525"/>
      <c r="II3" s="525"/>
      <c r="IJ3" s="525"/>
      <c r="IK3" s="525"/>
      <c r="IL3" s="525"/>
      <c r="IM3" s="525"/>
      <c r="IN3" s="525"/>
      <c r="IO3" s="525"/>
      <c r="IP3" s="525"/>
      <c r="IQ3" s="525"/>
      <c r="IR3" s="525"/>
      <c r="IS3" s="525"/>
      <c r="IT3" s="525"/>
      <c r="IU3" s="525"/>
      <c r="IV3" s="525"/>
    </row>
    <row r="4" spans="1:256" x14ac:dyDescent="0.25">
      <c r="A4" s="525"/>
      <c r="B4" s="525"/>
      <c r="C4" s="525"/>
      <c r="D4" s="525"/>
      <c r="E4" s="170"/>
      <c r="F4" s="397"/>
      <c r="G4" s="397"/>
      <c r="H4" s="170"/>
      <c r="I4" s="525"/>
      <c r="J4" s="525"/>
      <c r="K4" s="525"/>
      <c r="L4" s="525"/>
      <c r="M4" s="525"/>
      <c r="N4" s="525"/>
      <c r="O4" s="525"/>
      <c r="P4" s="525"/>
      <c r="Q4" s="525"/>
      <c r="R4" s="525"/>
      <c r="S4" s="525"/>
      <c r="T4" s="525"/>
      <c r="U4" s="525"/>
      <c r="V4" s="525"/>
      <c r="W4" s="525"/>
      <c r="X4" s="525"/>
      <c r="Y4" s="525"/>
      <c r="Z4" s="525"/>
      <c r="AA4" s="525"/>
      <c r="AB4" s="525"/>
      <c r="AC4" s="525"/>
      <c r="AD4" s="525"/>
      <c r="AE4" s="525"/>
      <c r="AF4" s="525"/>
      <c r="AG4" s="525"/>
      <c r="AH4" s="525"/>
      <c r="AI4" s="525"/>
      <c r="AJ4" s="525"/>
      <c r="AK4" s="525"/>
      <c r="AL4" s="525"/>
      <c r="AM4" s="525"/>
      <c r="AN4" s="525"/>
      <c r="AO4" s="525"/>
      <c r="AP4" s="525"/>
      <c r="AQ4" s="525"/>
      <c r="AR4" s="525"/>
      <c r="AS4" s="525"/>
      <c r="AT4" s="525"/>
      <c r="AU4" s="525"/>
      <c r="AV4" s="525"/>
      <c r="AW4" s="525"/>
      <c r="AX4" s="525"/>
      <c r="AY4" s="525"/>
      <c r="AZ4" s="525"/>
      <c r="BA4" s="525"/>
      <c r="BB4" s="525"/>
      <c r="BC4" s="525"/>
      <c r="BD4" s="525"/>
      <c r="BE4" s="525"/>
      <c r="BF4" s="525"/>
      <c r="BG4" s="525"/>
      <c r="BH4" s="525"/>
      <c r="BI4" s="525"/>
      <c r="BJ4" s="525"/>
      <c r="BK4" s="525"/>
      <c r="BL4" s="525"/>
      <c r="BM4" s="525"/>
      <c r="BN4" s="525"/>
      <c r="BO4" s="525"/>
      <c r="BP4" s="525"/>
      <c r="BQ4" s="525"/>
      <c r="BR4" s="525"/>
      <c r="BS4" s="525"/>
      <c r="BT4" s="525"/>
      <c r="BU4" s="525"/>
      <c r="BV4" s="525"/>
      <c r="BW4" s="525"/>
      <c r="BX4" s="525"/>
      <c r="BY4" s="525"/>
      <c r="BZ4" s="525"/>
      <c r="CA4" s="525"/>
      <c r="CB4" s="525"/>
      <c r="CC4" s="525"/>
      <c r="CD4" s="525"/>
      <c r="CE4" s="525"/>
      <c r="CF4" s="525"/>
      <c r="CG4" s="525"/>
      <c r="CH4" s="525"/>
      <c r="CI4" s="525"/>
      <c r="CJ4" s="525"/>
      <c r="CK4" s="525"/>
      <c r="CL4" s="525"/>
      <c r="CM4" s="525"/>
      <c r="CN4" s="525"/>
      <c r="CO4" s="525"/>
      <c r="CP4" s="525"/>
      <c r="CQ4" s="525"/>
      <c r="CR4" s="525"/>
      <c r="CS4" s="525"/>
      <c r="CT4" s="525"/>
      <c r="CU4" s="525"/>
      <c r="CV4" s="525"/>
      <c r="CW4" s="525"/>
      <c r="CX4" s="525"/>
      <c r="CY4" s="525"/>
      <c r="CZ4" s="525"/>
      <c r="DA4" s="525"/>
      <c r="DB4" s="525"/>
      <c r="DC4" s="525"/>
      <c r="DD4" s="525"/>
      <c r="DE4" s="525"/>
      <c r="DF4" s="525"/>
      <c r="DG4" s="525"/>
      <c r="DH4" s="525"/>
      <c r="DI4" s="525"/>
      <c r="DJ4" s="525"/>
      <c r="DK4" s="525"/>
      <c r="DL4" s="525"/>
      <c r="DM4" s="525"/>
      <c r="DN4" s="525"/>
      <c r="DO4" s="525"/>
      <c r="DP4" s="525"/>
      <c r="DQ4" s="525"/>
      <c r="DR4" s="525"/>
      <c r="DS4" s="525"/>
      <c r="DT4" s="525"/>
      <c r="DU4" s="525"/>
      <c r="DV4" s="525"/>
      <c r="DW4" s="525"/>
      <c r="DX4" s="525"/>
      <c r="DY4" s="525"/>
      <c r="DZ4" s="525"/>
      <c r="EA4" s="525"/>
      <c r="EB4" s="525"/>
      <c r="EC4" s="525"/>
      <c r="ED4" s="525"/>
      <c r="EE4" s="525"/>
      <c r="EF4" s="525"/>
      <c r="EG4" s="525"/>
      <c r="EH4" s="525"/>
      <c r="EI4" s="525"/>
      <c r="EJ4" s="525"/>
      <c r="EK4" s="525"/>
      <c r="EL4" s="525"/>
      <c r="EM4" s="525"/>
      <c r="EN4" s="525"/>
      <c r="EO4" s="525"/>
      <c r="EP4" s="525"/>
      <c r="EQ4" s="525"/>
      <c r="ER4" s="525"/>
      <c r="ES4" s="525"/>
      <c r="ET4" s="525"/>
      <c r="EU4" s="525"/>
      <c r="EV4" s="525"/>
      <c r="EW4" s="525"/>
      <c r="EX4" s="525"/>
      <c r="EY4" s="525"/>
      <c r="EZ4" s="525"/>
      <c r="FA4" s="525"/>
      <c r="FB4" s="525"/>
      <c r="FC4" s="525"/>
      <c r="FD4" s="525"/>
      <c r="FE4" s="525"/>
      <c r="FF4" s="525"/>
      <c r="FG4" s="525"/>
      <c r="FH4" s="525"/>
      <c r="FI4" s="525"/>
      <c r="FJ4" s="525"/>
      <c r="FK4" s="525"/>
      <c r="FL4" s="525"/>
      <c r="FM4" s="525"/>
      <c r="FN4" s="525"/>
      <c r="FO4" s="525"/>
      <c r="FP4" s="525"/>
      <c r="FQ4" s="525"/>
      <c r="FR4" s="525"/>
      <c r="FS4" s="525"/>
      <c r="FT4" s="525"/>
      <c r="FU4" s="525"/>
      <c r="FV4" s="525"/>
      <c r="FW4" s="525"/>
      <c r="FX4" s="525"/>
      <c r="FY4" s="525"/>
      <c r="FZ4" s="525"/>
      <c r="GA4" s="525"/>
      <c r="GB4" s="525"/>
      <c r="GC4" s="525"/>
      <c r="GD4" s="525"/>
      <c r="GE4" s="525"/>
      <c r="GF4" s="525"/>
      <c r="GG4" s="525"/>
      <c r="GH4" s="525"/>
      <c r="GI4" s="525"/>
      <c r="GJ4" s="525"/>
      <c r="GK4" s="525"/>
      <c r="GL4" s="525"/>
      <c r="GM4" s="525"/>
      <c r="GN4" s="525"/>
      <c r="GO4" s="525"/>
      <c r="GP4" s="525"/>
      <c r="GQ4" s="525"/>
      <c r="GR4" s="525"/>
      <c r="GS4" s="525"/>
      <c r="GT4" s="525"/>
      <c r="GU4" s="525"/>
      <c r="GV4" s="525"/>
      <c r="GW4" s="525"/>
      <c r="GX4" s="525"/>
      <c r="GY4" s="525"/>
      <c r="GZ4" s="525"/>
      <c r="HA4" s="525"/>
      <c r="HB4" s="525"/>
      <c r="HC4" s="525"/>
      <c r="HD4" s="525"/>
      <c r="HE4" s="525"/>
      <c r="HF4" s="525"/>
      <c r="HG4" s="525"/>
      <c r="HH4" s="525"/>
      <c r="HI4" s="525"/>
      <c r="HJ4" s="525"/>
      <c r="HK4" s="525"/>
      <c r="HL4" s="525"/>
      <c r="HM4" s="525"/>
      <c r="HN4" s="525"/>
      <c r="HO4" s="525"/>
      <c r="HP4" s="525"/>
      <c r="HQ4" s="525"/>
      <c r="HR4" s="525"/>
      <c r="HS4" s="525"/>
      <c r="HT4" s="525"/>
      <c r="HU4" s="525"/>
      <c r="HV4" s="525"/>
      <c r="HW4" s="525"/>
      <c r="HX4" s="525"/>
      <c r="HY4" s="525"/>
      <c r="HZ4" s="525"/>
      <c r="IA4" s="525"/>
      <c r="IB4" s="525"/>
      <c r="IC4" s="525"/>
      <c r="ID4" s="525"/>
      <c r="IE4" s="525"/>
      <c r="IF4" s="525"/>
      <c r="IG4" s="525"/>
      <c r="IH4" s="525"/>
      <c r="II4" s="525"/>
      <c r="IJ4" s="525"/>
      <c r="IK4" s="525"/>
      <c r="IL4" s="525"/>
      <c r="IM4" s="525"/>
      <c r="IN4" s="525"/>
      <c r="IO4" s="525"/>
      <c r="IP4" s="525"/>
      <c r="IQ4" s="525"/>
      <c r="IR4" s="525"/>
      <c r="IS4" s="525"/>
      <c r="IT4" s="525"/>
      <c r="IU4" s="525"/>
      <c r="IV4" s="525"/>
    </row>
    <row r="5" spans="1:256" ht="50.25" customHeight="1" x14ac:dyDescent="0.25">
      <c r="F5" s="397"/>
      <c r="G5" s="397"/>
      <c r="H5" s="170"/>
      <c r="N5" s="223"/>
      <c r="O5" s="223"/>
    </row>
    <row r="6" spans="1:256" ht="9.75" customHeight="1" x14ac:dyDescent="0.25">
      <c r="N6" s="223"/>
      <c r="O6" s="223"/>
    </row>
    <row r="7" spans="1:256" ht="45.75" customHeight="1" x14ac:dyDescent="0.25">
      <c r="A7" s="521" t="s">
        <v>447</v>
      </c>
      <c r="B7" s="521"/>
      <c r="C7" s="521"/>
      <c r="D7" s="521"/>
      <c r="E7" s="521"/>
      <c r="F7" s="521"/>
      <c r="G7" s="521"/>
      <c r="N7" s="223"/>
      <c r="O7" s="223"/>
    </row>
    <row r="8" spans="1:256" ht="28.5" customHeight="1" x14ac:dyDescent="0.25">
      <c r="N8" s="223"/>
      <c r="O8" s="223"/>
    </row>
    <row r="9" spans="1:256" s="2" customFormat="1" ht="63.6" customHeight="1" x14ac:dyDescent="0.25">
      <c r="A9" s="206" t="s">
        <v>0</v>
      </c>
      <c r="B9" s="206" t="s">
        <v>1</v>
      </c>
      <c r="C9" s="206" t="s">
        <v>6</v>
      </c>
      <c r="D9" s="206" t="s">
        <v>7</v>
      </c>
      <c r="E9" s="206" t="s">
        <v>498</v>
      </c>
      <c r="F9" s="206" t="s">
        <v>493</v>
      </c>
      <c r="G9" s="206" t="s">
        <v>8</v>
      </c>
      <c r="H9" s="11"/>
      <c r="I9" s="11"/>
      <c r="J9" s="11"/>
      <c r="N9" s="223"/>
      <c r="O9" s="223"/>
    </row>
    <row r="10" spans="1:256" s="44" customFormat="1" ht="15.75" customHeight="1" x14ac:dyDescent="0.25">
      <c r="A10" s="83"/>
      <c r="B10" s="82"/>
      <c r="C10" s="156"/>
      <c r="D10" s="156"/>
      <c r="E10" s="156"/>
      <c r="F10" s="156"/>
      <c r="G10" s="157"/>
      <c r="H10" s="11"/>
      <c r="I10" s="11"/>
      <c r="J10" s="11"/>
      <c r="N10" s="223"/>
      <c r="O10" s="223"/>
    </row>
    <row r="11" spans="1:256" s="9" customFormat="1" ht="22.5" customHeight="1" x14ac:dyDescent="0.25">
      <c r="A11" s="522" t="e">
        <f>'Таблица 6'!#REF!</f>
        <v>#REF!</v>
      </c>
      <c r="B11" s="523"/>
      <c r="C11" s="523"/>
      <c r="D11" s="523"/>
      <c r="E11" s="523"/>
      <c r="F11" s="523"/>
      <c r="G11" s="524"/>
      <c r="H11" s="174"/>
      <c r="I11" s="174"/>
      <c r="J11" s="79"/>
      <c r="K11" s="10"/>
      <c r="N11" s="223"/>
      <c r="O11" s="223"/>
    </row>
    <row r="12" spans="1:256" s="44" customFormat="1" ht="99" customHeight="1" x14ac:dyDescent="0.25">
      <c r="A12" s="215">
        <v>1</v>
      </c>
      <c r="B12" s="214" t="s">
        <v>436</v>
      </c>
      <c r="C12" s="214" t="s">
        <v>43</v>
      </c>
      <c r="D12" s="214" t="s">
        <v>409</v>
      </c>
      <c r="E12" s="214" t="s">
        <v>410</v>
      </c>
      <c r="F12" s="235" t="s">
        <v>499</v>
      </c>
      <c r="G12" s="216" t="s">
        <v>411</v>
      </c>
      <c r="H12" s="79"/>
      <c r="I12" s="79"/>
      <c r="J12" s="79"/>
      <c r="K12" s="10"/>
      <c r="N12" s="223"/>
      <c r="O12" s="223"/>
    </row>
    <row r="13" spans="1:256" s="44" customFormat="1" x14ac:dyDescent="0.25">
      <c r="A13" s="519" t="str">
        <f>'Таблица 6'!A20:J20</f>
        <v>Задача 1. Благоустройство территории МО ГО «Усинск»</v>
      </c>
      <c r="B13" s="520"/>
      <c r="C13" s="520"/>
      <c r="D13" s="520"/>
      <c r="E13" s="520"/>
      <c r="F13" s="520"/>
      <c r="G13" s="520"/>
      <c r="H13" s="79"/>
      <c r="I13" s="79"/>
      <c r="J13" s="79"/>
      <c r="K13" s="10"/>
      <c r="N13" s="223"/>
      <c r="O13" s="223"/>
    </row>
    <row r="14" spans="1:256" ht="99" customHeight="1" x14ac:dyDescent="0.25">
      <c r="A14" s="102">
        <v>2</v>
      </c>
      <c r="B14" s="214" t="s">
        <v>429</v>
      </c>
      <c r="C14" s="214" t="s">
        <v>43</v>
      </c>
      <c r="D14" s="214" t="s">
        <v>409</v>
      </c>
      <c r="E14" s="214" t="s">
        <v>427</v>
      </c>
      <c r="F14" s="214" t="s">
        <v>499</v>
      </c>
      <c r="G14" s="214" t="s">
        <v>479</v>
      </c>
      <c r="N14" s="223"/>
      <c r="O14" s="223"/>
    </row>
    <row r="15" spans="1:256" ht="39" customHeight="1" x14ac:dyDescent="0.25">
      <c r="A15" s="519" t="e">
        <f>'Таблица 6'!#REF!</f>
        <v>#REF!</v>
      </c>
      <c r="B15" s="520"/>
      <c r="C15" s="520"/>
      <c r="D15" s="520"/>
      <c r="E15" s="520"/>
      <c r="F15" s="520"/>
      <c r="G15" s="520"/>
    </row>
    <row r="16" spans="1:256" ht="141" x14ac:dyDescent="0.25">
      <c r="A16" s="102">
        <v>3</v>
      </c>
      <c r="B16" s="219" t="s">
        <v>440</v>
      </c>
      <c r="C16" s="217" t="s">
        <v>43</v>
      </c>
      <c r="D16" s="217" t="s">
        <v>409</v>
      </c>
      <c r="E16" s="217" t="s">
        <v>427</v>
      </c>
      <c r="F16" s="217" t="s">
        <v>500</v>
      </c>
      <c r="G16" s="217" t="s">
        <v>441</v>
      </c>
    </row>
    <row r="17" spans="2:6" x14ac:dyDescent="0.25">
      <c r="B17" s="212"/>
      <c r="C17" s="213"/>
      <c r="D17" s="213"/>
      <c r="E17" s="213"/>
      <c r="F17" s="213"/>
    </row>
  </sheetData>
  <mergeCells count="131">
    <mergeCell ref="GK4:GN4"/>
    <mergeCell ref="GO4:GR4"/>
    <mergeCell ref="GS4:GV4"/>
    <mergeCell ref="GW4:GZ4"/>
    <mergeCell ref="HA4:HD4"/>
    <mergeCell ref="HE4:HH4"/>
    <mergeCell ref="FM4:FP4"/>
    <mergeCell ref="FQ4:FT4"/>
    <mergeCell ref="FU4:FX4"/>
    <mergeCell ref="FY4:GB4"/>
    <mergeCell ref="GC4:GF4"/>
    <mergeCell ref="GG4:GJ4"/>
    <mergeCell ref="EO4:ER4"/>
    <mergeCell ref="ES4:EV4"/>
    <mergeCell ref="EW4:EZ4"/>
    <mergeCell ref="FA4:FD4"/>
    <mergeCell ref="FE4:FH4"/>
    <mergeCell ref="FI4:FL4"/>
    <mergeCell ref="DQ4:DT4"/>
    <mergeCell ref="DU4:DX4"/>
    <mergeCell ref="DY4:EB4"/>
    <mergeCell ref="EC4:EF4"/>
    <mergeCell ref="EG4:EJ4"/>
    <mergeCell ref="EK4:EN4"/>
    <mergeCell ref="IG4:IJ4"/>
    <mergeCell ref="IK4:IN4"/>
    <mergeCell ref="IO4:IR4"/>
    <mergeCell ref="IS4:IV4"/>
    <mergeCell ref="HI4:HL4"/>
    <mergeCell ref="HM4:HP4"/>
    <mergeCell ref="HQ4:HT4"/>
    <mergeCell ref="HU4:HX4"/>
    <mergeCell ref="HY4:IB4"/>
    <mergeCell ref="IC4:IF4"/>
    <mergeCell ref="CS4:CV4"/>
    <mergeCell ref="CW4:CZ4"/>
    <mergeCell ref="DA4:DD4"/>
    <mergeCell ref="DE4:DH4"/>
    <mergeCell ref="DI4:DL4"/>
    <mergeCell ref="DM4:DP4"/>
    <mergeCell ref="BU4:BX4"/>
    <mergeCell ref="BY4:CB4"/>
    <mergeCell ref="CC4:CF4"/>
    <mergeCell ref="CG4:CJ4"/>
    <mergeCell ref="CK4:CN4"/>
    <mergeCell ref="CO4:CR4"/>
    <mergeCell ref="IG3:IJ3"/>
    <mergeCell ref="IK3:IN3"/>
    <mergeCell ref="IO3:IR3"/>
    <mergeCell ref="IS3:IV3"/>
    <mergeCell ref="A4:D4"/>
    <mergeCell ref="I4:L4"/>
    <mergeCell ref="M4:P4"/>
    <mergeCell ref="Q4:T4"/>
    <mergeCell ref="U4:X4"/>
    <mergeCell ref="HI3:HL3"/>
    <mergeCell ref="HM3:HP3"/>
    <mergeCell ref="HQ3:HT3"/>
    <mergeCell ref="HU3:HX3"/>
    <mergeCell ref="HY3:IB3"/>
    <mergeCell ref="IC3:IF3"/>
    <mergeCell ref="GK3:GN3"/>
    <mergeCell ref="GO3:GR3"/>
    <mergeCell ref="GS3:GV3"/>
    <mergeCell ref="GW3:GZ3"/>
    <mergeCell ref="HA3:HD3"/>
    <mergeCell ref="HE3:HH3"/>
    <mergeCell ref="FM3:FP3"/>
    <mergeCell ref="FQ3:FT3"/>
    <mergeCell ref="FU3:FX3"/>
    <mergeCell ref="FY3:GB3"/>
    <mergeCell ref="GC3:GF3"/>
    <mergeCell ref="GG3:GJ3"/>
    <mergeCell ref="EO3:ER3"/>
    <mergeCell ref="ES3:EV3"/>
    <mergeCell ref="EW3:EZ3"/>
    <mergeCell ref="FA3:FD3"/>
    <mergeCell ref="FE3:FH3"/>
    <mergeCell ref="FI3:FL3"/>
    <mergeCell ref="DU3:DX3"/>
    <mergeCell ref="DY3:EB3"/>
    <mergeCell ref="EC3:EF3"/>
    <mergeCell ref="EG3:EJ3"/>
    <mergeCell ref="EK3:EN3"/>
    <mergeCell ref="CS3:CV3"/>
    <mergeCell ref="CW3:CZ3"/>
    <mergeCell ref="DA3:DD3"/>
    <mergeCell ref="DE3:DH3"/>
    <mergeCell ref="DI3:DL3"/>
    <mergeCell ref="DM3:DP3"/>
    <mergeCell ref="CK3:CN3"/>
    <mergeCell ref="CO3:CR3"/>
    <mergeCell ref="AW3:AZ3"/>
    <mergeCell ref="BA3:BD3"/>
    <mergeCell ref="BE3:BH3"/>
    <mergeCell ref="BI3:BL3"/>
    <mergeCell ref="BM3:BP3"/>
    <mergeCell ref="BQ3:BT3"/>
    <mergeCell ref="DQ3:DT3"/>
    <mergeCell ref="BU3:BX3"/>
    <mergeCell ref="BY3:CB3"/>
    <mergeCell ref="CC3:CF3"/>
    <mergeCell ref="CG3:CJ3"/>
    <mergeCell ref="BE4:BH4"/>
    <mergeCell ref="BI4:BL4"/>
    <mergeCell ref="BM4:BP4"/>
    <mergeCell ref="BQ4:BT4"/>
    <mergeCell ref="Y4:AB4"/>
    <mergeCell ref="AC4:AF4"/>
    <mergeCell ref="AG4:AJ4"/>
    <mergeCell ref="AK4:AN4"/>
    <mergeCell ref="AO4:AR4"/>
    <mergeCell ref="AS4:AV4"/>
    <mergeCell ref="AS3:AV3"/>
    <mergeCell ref="A3:D3"/>
    <mergeCell ref="I3:L3"/>
    <mergeCell ref="M3:P3"/>
    <mergeCell ref="Q3:T3"/>
    <mergeCell ref="U3:X3"/>
    <mergeCell ref="F3:G5"/>
    <mergeCell ref="AW4:AZ4"/>
    <mergeCell ref="BA4:BD4"/>
    <mergeCell ref="A15:G15"/>
    <mergeCell ref="A13:G13"/>
    <mergeCell ref="A7:G7"/>
    <mergeCell ref="A11:G11"/>
    <mergeCell ref="Y3:AB3"/>
    <mergeCell ref="AC3:AF3"/>
    <mergeCell ref="AG3:AJ3"/>
    <mergeCell ref="AK3:AN3"/>
    <mergeCell ref="AO3:AR3"/>
  </mergeCells>
  <pageMargins left="0.51181102362204722" right="0.19685039370078741" top="0.74803149606299213" bottom="0.74803149606299213" header="0.31496062992125984" footer="0.31496062992125984"/>
  <pageSetup paperSize="9" scale="65" orientation="portrait" r:id="rId1"/>
  <colBreaks count="1" manualBreakCount="1">
    <brk id="7"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I9"/>
  <sheetViews>
    <sheetView zoomScale="90" zoomScaleNormal="90" workbookViewId="0">
      <selection activeCell="A6" sqref="A6:E6"/>
    </sheetView>
  </sheetViews>
  <sheetFormatPr defaultColWidth="8.85546875" defaultRowHeight="15.75" x14ac:dyDescent="0.25"/>
  <cols>
    <col min="1" max="1" width="5.7109375" style="89" customWidth="1"/>
    <col min="2" max="2" width="26.7109375" style="89" customWidth="1"/>
    <col min="3" max="3" width="31.28515625" style="89" customWidth="1"/>
    <col min="4" max="4" width="26.7109375" style="89" customWidth="1"/>
    <col min="5" max="5" width="25.42578125" style="90" customWidth="1"/>
    <col min="6" max="6" width="15.7109375" style="1" customWidth="1"/>
    <col min="7" max="16384" width="8.85546875" style="1"/>
  </cols>
  <sheetData>
    <row r="2" spans="1:9" x14ac:dyDescent="0.25">
      <c r="D2" s="397" t="s">
        <v>532</v>
      </c>
      <c r="E2" s="525"/>
      <c r="F2" s="70"/>
      <c r="G2" s="70"/>
      <c r="H2" s="70"/>
    </row>
    <row r="3" spans="1:9" x14ac:dyDescent="0.25">
      <c r="D3" s="525"/>
      <c r="E3" s="525"/>
      <c r="F3" s="70"/>
      <c r="G3" s="70"/>
      <c r="H3" s="70"/>
    </row>
    <row r="4" spans="1:9" ht="44.25" customHeight="1" x14ac:dyDescent="0.25">
      <c r="D4" s="525"/>
      <c r="E4" s="525"/>
    </row>
    <row r="6" spans="1:9" ht="69.75" customHeight="1" x14ac:dyDescent="0.25">
      <c r="A6" s="526" t="s">
        <v>495</v>
      </c>
      <c r="B6" s="526"/>
      <c r="C6" s="526"/>
      <c r="D6" s="526"/>
      <c r="E6" s="526"/>
    </row>
    <row r="8" spans="1:9" s="2" customFormat="1" ht="47.45" customHeight="1" x14ac:dyDescent="0.25">
      <c r="A8" s="87" t="s">
        <v>0</v>
      </c>
      <c r="B8" s="87" t="s">
        <v>2</v>
      </c>
      <c r="C8" s="87" t="s">
        <v>4</v>
      </c>
      <c r="D8" s="87" t="s">
        <v>5</v>
      </c>
      <c r="E8" s="88" t="s">
        <v>3</v>
      </c>
    </row>
    <row r="9" spans="1:9" ht="158.25" customHeight="1" x14ac:dyDescent="0.25">
      <c r="A9" s="87">
        <v>1</v>
      </c>
      <c r="B9" s="187" t="s">
        <v>494</v>
      </c>
      <c r="C9" s="179" t="s">
        <v>496</v>
      </c>
      <c r="D9" s="187" t="s">
        <v>465</v>
      </c>
      <c r="E9" s="187" t="s">
        <v>45</v>
      </c>
      <c r="F9" s="10"/>
      <c r="G9" s="10"/>
      <c r="H9" s="10"/>
      <c r="I9" s="10"/>
    </row>
  </sheetData>
  <mergeCells count="2">
    <mergeCell ref="D2:E4"/>
    <mergeCell ref="A6:E6"/>
  </mergeCells>
  <pageMargins left="0.7" right="0.7" top="0.75" bottom="0.75" header="0.3" footer="0.3"/>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14</vt:i4>
      </vt:variant>
      <vt:variant>
        <vt:lpstr>Именованные диапазоны</vt:lpstr>
      </vt:variant>
      <vt:variant>
        <vt:i4>8</vt:i4>
      </vt:variant>
    </vt:vector>
  </HeadingPairs>
  <TitlesOfParts>
    <vt:vector size="22" baseType="lpstr">
      <vt:lpstr>Паспорт</vt:lpstr>
      <vt:lpstr>1</vt:lpstr>
      <vt:lpstr>Таблица 6</vt:lpstr>
      <vt:lpstr>Таблица 7</vt:lpstr>
      <vt:lpstr>Таблица 8</vt:lpstr>
      <vt:lpstr>Таблица 9</vt:lpstr>
      <vt:lpstr>Аналитическая</vt:lpstr>
      <vt:lpstr>Прил 2 Основные мероприятия </vt:lpstr>
      <vt:lpstr>Прил 3 Меры правового регулир</vt:lpstr>
      <vt:lpstr> Прил 6 План мероприятий </vt:lpstr>
      <vt:lpstr>прил 10свед инд</vt:lpstr>
      <vt:lpstr>по ГРБС</vt:lpstr>
      <vt:lpstr>ГРБС АМО</vt:lpstr>
      <vt:lpstr>ГРБС</vt:lpstr>
      <vt:lpstr>'Таблица 9'!OLE_LINK1</vt:lpstr>
      <vt:lpstr>'Прил 2 Основные мероприятия '!Заголовки_для_печати</vt:lpstr>
      <vt:lpstr>' Прил 6 План мероприятий '!Область_печати</vt:lpstr>
      <vt:lpstr>'1'!Область_печати</vt:lpstr>
      <vt:lpstr>ГРБС!Область_печати</vt:lpstr>
      <vt:lpstr>Паспорт!Область_печати</vt:lpstr>
      <vt:lpstr>'Прил 2 Основные мероприятия '!Область_печати</vt:lpstr>
      <vt:lpstr>'Таблица 6'!Область_печати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Третьякова Ирина Васильевна</dc:creator>
  <cp:lastModifiedBy>Сарымсакова Наталья Николаевна</cp:lastModifiedBy>
  <cp:lastPrinted>2023-03-22T11:35:25Z</cp:lastPrinted>
  <dcterms:created xsi:type="dcterms:W3CDTF">2013-12-11T05:43:24Z</dcterms:created>
  <dcterms:modified xsi:type="dcterms:W3CDTF">2023-04-04T11:00:59Z</dcterms:modified>
</cp:coreProperties>
</file>