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КП на 2025 год" sheetId="3" r:id="rId1"/>
  </sheets>
  <definedNames>
    <definedName name="_xlnm._FilterDatabase" localSheetId="0" hidden="1">'КП на 2025 год'!$C$1:$C$209</definedName>
    <definedName name="_xlnm.Print_Titles" localSheetId="0">'КП на 2025 год'!$8:$11</definedName>
    <definedName name="_xlnm.Print_Area" localSheetId="0">'КП на 2025 год'!$A$1:$M$210</definedName>
    <definedName name="округлить" localSheetId="0">#REF!</definedName>
    <definedName name="округлить">#REF!</definedName>
  </definedNames>
  <calcPr calcId="152511"/>
</workbook>
</file>

<file path=xl/calcChain.xml><?xml version="1.0" encoding="utf-8"?>
<calcChain xmlns="http://schemas.openxmlformats.org/spreadsheetml/2006/main">
  <c r="G189" i="3" l="1"/>
  <c r="G166" i="3" l="1"/>
  <c r="G112" i="3" l="1"/>
  <c r="G179" i="3"/>
  <c r="G147" i="3"/>
  <c r="G41" i="3" l="1"/>
  <c r="G68" i="3" l="1"/>
  <c r="G51" i="3"/>
  <c r="G135" i="3" l="1"/>
  <c r="G170" i="3" l="1"/>
  <c r="G86" i="3"/>
  <c r="G83" i="3" s="1"/>
  <c r="G61" i="3"/>
  <c r="G31" i="3"/>
  <c r="G30" i="3" s="1"/>
  <c r="G131" i="3" l="1"/>
  <c r="G26" i="3"/>
</calcChain>
</file>

<file path=xl/sharedStrings.xml><?xml version="1.0" encoding="utf-8"?>
<sst xmlns="http://schemas.openxmlformats.org/spreadsheetml/2006/main" count="1157" uniqueCount="227">
  <si>
    <t>№</t>
  </si>
  <si>
    <t>Наименование основного мероприятия, ВЦП, мероприятия, контрольного события программы</t>
  </si>
  <si>
    <t>Срок начала реализации</t>
  </si>
  <si>
    <t>Срок окончания реализации (дата контрольного события)</t>
  </si>
  <si>
    <t>График реализации на очередной финансовый год, квартал</t>
  </si>
  <si>
    <t>X</t>
  </si>
  <si>
    <t>Всего по программе:</t>
  </si>
  <si>
    <t>_____________________________/В.Г.Руденко</t>
  </si>
  <si>
    <t xml:space="preserve">                                                            УТВЕРЖДАЮ</t>
  </si>
  <si>
    <t>Подпрограмма 1 "Обеспечение жильем молодых семей"</t>
  </si>
  <si>
    <t>Подпрограмма 2 "Содержание и развитие жилищно-коммунального хозяйства"</t>
  </si>
  <si>
    <t>Х</t>
  </si>
  <si>
    <t>5</t>
  </si>
  <si>
    <t>Основное мероприятие 2.4 Содержание и развитие систем коммунальной инфраструктуры</t>
  </si>
  <si>
    <t>Подпрограмма 3 "Чистая вода"</t>
  </si>
  <si>
    <t>Основное мероприятие 3.1 Строительство и ремонт систем водоснабжения с обустройством зон санитарной охраны</t>
  </si>
  <si>
    <t>Основное мероприятие 3.2 Создание условий для охраны питьевых вод</t>
  </si>
  <si>
    <t>Основное мероприятие 2.6 Обеспечение выполнения мероприятий в сфере жилищно-коммунального хозяйства и благоустройства</t>
  </si>
  <si>
    <t>6</t>
  </si>
  <si>
    <t>7</t>
  </si>
  <si>
    <t>8</t>
  </si>
  <si>
    <t xml:space="preserve"> </t>
  </si>
  <si>
    <t>V</t>
  </si>
  <si>
    <t>Итого по подпрограмме 1</t>
  </si>
  <si>
    <t>Итого по подпрограмме 2</t>
  </si>
  <si>
    <t>Итого по подпрограмме 3</t>
  </si>
  <si>
    <t>Целевой индикатор и показатель</t>
  </si>
  <si>
    <t>Наименование, единица измерения</t>
  </si>
  <si>
    <t>Значение</t>
  </si>
  <si>
    <t xml:space="preserve">Объем потребления электрической энергии уличного освещения;
доля освещенных частей улиц (проездов) в их общей протяженности, кВТ,%
</t>
  </si>
  <si>
    <t>Уровень удовлетворенности населения жилищно-коммунальными услугами,% от числа опрошенных</t>
  </si>
  <si>
    <t>Удельный вес реализованных мероприятий подпрограммы муниципальной программы «Жилье и жилищно-коммунальное хозяйство», %</t>
  </si>
  <si>
    <t>Доля реализованных народных проектов,%</t>
  </si>
  <si>
    <t>Количество построенных и введенных в эксплуатацию объектов водоснабжения в сельских населенных пунктах,ед.</t>
  </si>
  <si>
    <t>Количество проведенных мероприятий по оценке запасов подземных вод в сельских населенных пунктах,ед.</t>
  </si>
  <si>
    <t>Руководитель администрации  с.Усть-Уса________________________________________________________________________/Т.Н.Полетова</t>
  </si>
  <si>
    <t>Руководитель администрации  с.Усть-Лыжа_______________________________________________________________________/А.В.Беляев</t>
  </si>
  <si>
    <t>Удельный вес реализованных мероприятий подпрограммы муниципальной программы «Жилье и жилищно-коммунальное хозяйство»,%</t>
  </si>
  <si>
    <t xml:space="preserve">Основное мероприятие 2.9 Реализация народных  проектов в сфере благоустройства, прошедших отбор в рамках проекта "Народный бюджет" </t>
  </si>
  <si>
    <t>Объем ресурсного обеспечения на очередной финансовый год,тыс.руб.</t>
  </si>
  <si>
    <t>Ожидаемый непосредственный результат (краткое описание)</t>
  </si>
  <si>
    <t>Задача 1. Предоставление молодым семьям социальных выплат на приобретение жилого помещения или строительство индивидуального жилого дома</t>
  </si>
  <si>
    <t>Ответственный исполнитель</t>
  </si>
  <si>
    <t>Перечисление денежных средств на приобретение жилья или строительство индивидуального жилого дома в соответствии со свидетельствами, выданными молодым семьям – участникам подпрограммы</t>
  </si>
  <si>
    <t>Полетова Т.Н.-руководитель Администрации с.Усть-Уса</t>
  </si>
  <si>
    <t>Беляев А.В.-руководитель Администрации с.Усть-Лыжа</t>
  </si>
  <si>
    <t>Коваленко Е.П..-руководитель Администрации с.Мутный Материк</t>
  </si>
  <si>
    <t>Нуртдинов Р.Р.-руководитель Администрации пгт. Парма</t>
  </si>
  <si>
    <t>Руководители территориальных органов</t>
  </si>
  <si>
    <t>Руководитель  администрации  с.Мутный Материк___________________________________________________________________/Е.П.Коваленко</t>
  </si>
  <si>
    <t>Основное мероприятие 3.3 Установка фонтанчиков и системы фильтрации воды в учреждениях Управления образования</t>
  </si>
  <si>
    <t>Повышение надежности и качества предоставления услуг системы теплоснабжения</t>
  </si>
  <si>
    <t>Обеспечение условий для реализации муниципальной программы «Жилье и жилищно-коммунальное хозяйство»</t>
  </si>
  <si>
    <t>Приведение в нормативное состояние объектов благоустройства</t>
  </si>
  <si>
    <t>Обеспечение работы объектов водоснабжения в соответствии с нормами</t>
  </si>
  <si>
    <t>Осуществление мероприятий по созданию условий для соблюдения экологических требований по охране питьевых вод</t>
  </si>
  <si>
    <t>Осуществление мероприятий по снабжению населения водой соответствующего качества</t>
  </si>
  <si>
    <t>Процессные мероприятия</t>
  </si>
  <si>
    <t>Проектные мероприятия</t>
  </si>
  <si>
    <t>Задача 1. Создание условий для строительства и ремонта водоснабжения с обустройством зон санитарной охраны</t>
  </si>
  <si>
    <t>Задача 3. Обеспечение реализации муниципальной программы</t>
  </si>
  <si>
    <t>Задача 4.Обеспечение реализации мероприятий подпрограммы за счет средств республиканского бюджета</t>
  </si>
  <si>
    <t>Задача 5. Реализация народных проектов в сфере благоустройства, прошедших отбор в рамках "Народного бюджета"</t>
  </si>
  <si>
    <t>Голенастов В.А.-руководитель Управления жилищно-коммунального хозяйства администрации муниципального округа «Усинск» Республики Коми</t>
  </si>
  <si>
    <t>Задача 1. Благоустройство территории  муниципального округа «Усинск» Республики Коми</t>
  </si>
  <si>
    <t>Голенастов В.А.-руководитель Управления жилищно-коммунального хозяйства администрации муниципального округа «Усинск» Республики Коми , руководители территориальных органов</t>
  </si>
  <si>
    <t xml:space="preserve">Голенастов В.А.-руководитель Управления жилищно-коммунального хозяйства администрации муниципального округа «Усинск» Республики Коми </t>
  </si>
  <si>
    <t>Голенастов В.А.-руководитель Управления жилищно-коммунального хозяйства администрации муниципального округа «Усинск» Республики Коми, руководители территориальных органов</t>
  </si>
  <si>
    <t>Кравчун Л.В.- руководитель Управление экономического развития, прогнозирования и инвестиционной политики администрации муниципального округа «Усинск» Республики Коми</t>
  </si>
  <si>
    <t xml:space="preserve">Задача 2. Повышение качества водоснабжения в учреждениях Управления образования муниципального округа «Усинск» Республики Коми </t>
  </si>
  <si>
    <t xml:space="preserve">Ю.А.Орлов-Руководитель Управления образованиямуниципального округа «Усинск» Республики Коми 
</t>
  </si>
  <si>
    <t xml:space="preserve">Ю.А.Орлов-Руководитель Управления образования муниципального округа «Усинск» Республики Коми 
</t>
  </si>
  <si>
    <t>Подпрограмма 4 "Обращение с отходами производства и потребления"</t>
  </si>
  <si>
    <t>Итого по подпрограмме 4</t>
  </si>
  <si>
    <t>Поддержание надлежащего технического состояния фонтанчиков и систем фильтрации воды в учреждениях Управления образования администрации муниципального округа «Усинск» Республики Коми, ед.</t>
  </si>
  <si>
    <t xml:space="preserve">Основное мероприятие 1.1 Разработка и принятие на муниципальном уровне нормативно-правовых актов, связанных с реализацией подпрограммы  </t>
  </si>
  <si>
    <t>Основное мероприятие 1.2 Организация информационной и разъяснительной работы, направленной на освещение целей и задач подпрограммы</t>
  </si>
  <si>
    <t xml:space="preserve">Основное мероприятие 1.3 Формирование списка молодых семей-участников мероприятия, изъявивших желание получить социальную выплату в планируемом году </t>
  </si>
  <si>
    <t>Основное мероприятие 1.4 Организационные работы по предоставлению социальных выплат молодым семьям - претендующих на получение социальной выплаты в текущем году и выдача молодым семьям в установленном порядке свидетельств 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</si>
  <si>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Количество утвержденных нормативно-правовых актов, обеспечивающих реализацию подпрограммы,ед.</t>
  </si>
  <si>
    <t>Доля молодых семей, получивших социальные выплаты и улучшившие жилищные условия в отчетном году, в общей численности молодых семей, состоящих на учете в качестве нуждающихся в жилых помещениях и обратившихся за получением социальной выплаты,%</t>
  </si>
  <si>
    <t>Сохранение облика и поддержание санитарного состояния территории муниципального округа «Усинск» Республики Коми в соответствии с нормативными требованиями, обеспечение содержания территорий общего пользования в полном объеме</t>
  </si>
  <si>
    <t>Контрольное событие № 1:Разработаны и приняты нормативно-правовые акты, связанные с реализацией подпрограммы, ежегодно</t>
  </si>
  <si>
    <t>Количество молодых семей, получивших свидетельства о праве на получение социальной выплаты на приобретение (строительство) жилого помещения, семьи</t>
  </si>
  <si>
    <t>Количество молодых семей,улучшивших жилищные условия (в том числе с использованием заемных средств) при оказании содействия за счет федерального бюджета, республиканского бюджета Республики Коми и местного бюджета, семьи</t>
  </si>
  <si>
    <t>Разработка нормативно-правовых актов администрации, связанных с реализацией программы по мере необходимости</t>
  </si>
  <si>
    <t>Информационные материалы о реализации подпрограммы, размещенные в средствах массовой информации</t>
  </si>
  <si>
    <t>Составление списка молодых семей, претендующих на получение социальных выплат в очередном финансовом году</t>
  </si>
  <si>
    <t>Оформление документов и выдача свидетельств в соответствии со списками, утвержденными Министерством образования, науки и молодежной политики Республики Коми</t>
  </si>
  <si>
    <t>финансирование не предусмотрено</t>
  </si>
  <si>
    <t>Задача 2. Ремонт муниципального жилищного фонда</t>
  </si>
  <si>
    <t>9</t>
  </si>
  <si>
    <t>Ершова К.В..-И.о.руководителя Администрации с.Колва</t>
  </si>
  <si>
    <t>СОГЛАСОВАНО:</t>
  </si>
  <si>
    <t>И.о.руководителя  администрации  с.Колва_________________________________________________________________________/К.В.Ершова</t>
  </si>
  <si>
    <t>Руководитель администрации пгт. Парма________________________________________________________________/Р.Р.Нуртдинов</t>
  </si>
  <si>
    <t xml:space="preserve">Основное мероприятие 2.13 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«Усинск» </t>
  </si>
  <si>
    <t>Задача 3. Утилизация отходов с привлечением специализированных организаций</t>
  </si>
  <si>
    <t>Руководитель Финуправления администрации муниципального округа  «Усинск» Республики Коми________________________________________________________/С.К.Росликова</t>
  </si>
  <si>
    <t>Руководитель УЖКХ администрации  муниципального округа «Усинск» Республики Коми______________________________________________________________/В.А.Голенастов</t>
  </si>
  <si>
    <t>Подъем уровня экологической грамотности, активная деятельность по охране окружающей среды, охране здоровья населения</t>
  </si>
  <si>
    <t>Основное мероприятие 4.6 Совершенствование системы просвещения и пропаганды экологических знаний среди населения муниципального округа "Усинск"</t>
  </si>
  <si>
    <t>Контрольное событие № 2: Проведена инфрормационно - разьяснительная работа, направленная на реализацию подпрограммы</t>
  </si>
  <si>
    <t>Контрольное событие № 3: Проведен мониторинг молодых семей, изъявивших желание получить социальную выплату в планируемом году</t>
  </si>
  <si>
    <t>Контрольное событие № 4: Проведены организационные работы по предоставлению социальных выплат молодым семьям претендующим в установленном порядке на получение свидетельство праве на получение социальной выплаты на приобретение жилого помещения или строительство индивидуального жилого дома, исходя из предусмотренных бюджетных ассигнований</t>
  </si>
  <si>
    <t>10</t>
  </si>
  <si>
    <t>11</t>
  </si>
  <si>
    <t>12</t>
  </si>
  <si>
    <t>13</t>
  </si>
  <si>
    <t>16</t>
  </si>
  <si>
    <t>17</t>
  </si>
  <si>
    <t>Всего,в том числе:</t>
  </si>
  <si>
    <t>Голенастов В.А.-руководитель Управления жилищно-коммунального хозяйства администрации муниципального округа "Усинск"Республики Коми</t>
  </si>
  <si>
    <t>Контрольное событие № 6:Работы выполнены в полном объеме, в соответствии с техническим заданием,ежегодно</t>
  </si>
  <si>
    <t>Мероприятие 2.1.2 Техническое обслуживание сетей ливневой канализации</t>
  </si>
  <si>
    <r>
      <t>Контрольное событие № 7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Работы выполнены в полном объеме, в соответствии с техническим заданием</t>
    </r>
  </si>
  <si>
    <t>Мероприятие 2.1.3 Оплата электроэнергии по уличному освещению</t>
  </si>
  <si>
    <t xml:space="preserve">Мероприятие 2.1.5 Содержание улично-дорожной сети 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</si>
  <si>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10</t>
    </r>
    <r>
      <rPr>
        <i/>
        <sz val="28"/>
        <color theme="1"/>
        <rFont val="Times New Roman"/>
        <family val="1"/>
        <charset val="204"/>
      </rPr>
      <t>:Работы выполнены в полном объеме, в соответствии с техническим заданием(содержание автомобильных дорог и инженерных сооружений на них в границах города и сельских территорий)</t>
    </r>
  </si>
  <si>
    <t>Голенастов В.А.-руководитель Управления жилищно-коммунального хозяйства администрации муниципального округа "Усинск"Республики Коми , руководители территориальных органов</t>
  </si>
  <si>
    <t>Мероприятие 2.1.6 Выполнение работ по содержанию территорий общего пользования (детские и спортивные площадки, площади, скверы, мемориал)</t>
  </si>
  <si>
    <r>
      <t>Контрольное событие № 1</t>
    </r>
    <r>
      <rPr>
        <i/>
        <sz val="28"/>
        <rFont val="Times New Roman"/>
        <family val="1"/>
        <charset val="204"/>
      </rPr>
      <t>1</t>
    </r>
    <r>
      <rPr>
        <i/>
        <sz val="28"/>
        <color theme="1"/>
        <rFont val="Times New Roman"/>
        <family val="1"/>
        <charset val="204"/>
      </rPr>
      <t>:Выполнены мероприятия по содержанию территрий общего пользования</t>
    </r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</si>
  <si>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12:</t>
    </r>
    <r>
      <rPr>
        <i/>
        <sz val="28"/>
        <color theme="1"/>
        <rFont val="Times New Roman"/>
        <family val="1"/>
        <charset val="204"/>
      </rPr>
      <t>Выполнены комплексные работы по озеленению и текущему содержанию клумб,скверов, газонов</t>
    </r>
  </si>
  <si>
    <t>Мероприятие 2.1.8 Организация и содержание мест захоронения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</si>
  <si>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15</t>
    </r>
    <r>
      <rPr>
        <i/>
        <sz val="28"/>
        <color theme="1"/>
        <rFont val="Times New Roman"/>
        <family val="1"/>
        <charset val="204"/>
      </rPr>
      <t>:Проведены мероприятия по благоустройству сельских территорий</t>
    </r>
  </si>
  <si>
    <t xml:space="preserve">Основное мероприятие 2.1 Благоустройство территории муниципального округа «Усинск» </t>
  </si>
  <si>
    <t xml:space="preserve">Мероприятие 2.1.1 Техническое обслуживание сетей уличного освещения и организация освещения улиц на территории муниципального округа"Усинск" </t>
  </si>
  <si>
    <r>
      <t>Контрольное событие № 8</t>
    </r>
    <r>
      <rPr>
        <i/>
        <sz val="28"/>
        <rFont val="Times New Roman"/>
        <family val="1"/>
        <charset val="204"/>
      </rPr>
      <t>:</t>
    </r>
    <r>
      <rPr>
        <i/>
        <sz val="28"/>
        <color theme="1"/>
        <rFont val="Times New Roman"/>
        <family val="1"/>
        <charset val="204"/>
      </rPr>
      <t>Оплата электроэнергии по уличному освещению города,населенных пунктов муниципального округа "Усинск"  Республики Коми произведена в полном объеме, в соответствии с условиями заключенных контрактов с энергоснабжающей организацией,ежегодно</t>
    </r>
  </si>
  <si>
    <t>Мероприятие 2.1.7 Озеленение территории муниципального округа "Усинск"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</si>
  <si>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13:</t>
    </r>
    <r>
      <rPr>
        <i/>
        <sz val="28"/>
        <color theme="1"/>
        <rFont val="Times New Roman"/>
        <family val="1"/>
        <charset val="204"/>
      </rPr>
      <t>Выполнены работы по содержанию и благоустройству городского кладбища г.Усинска, с.Колва (организация и содержание мест захоронения),в соответствии с техническим заданием</t>
    </r>
  </si>
  <si>
    <t>Мероприятие 2.1.9 Прочие мероприятия по благоустройству муниципального округа "Усинск"</t>
  </si>
  <si>
    <t>Мероприятие 2.4.1 Обслуживание систем теплоснабжения в сельских населенных пунктах</t>
  </si>
  <si>
    <t>Ершова К.В.-И.о.руководителя Администрации с.Колва</t>
  </si>
  <si>
    <t>Мероприятие 2.4.2 Субсидии на возмещение недополученных доходов организациям, предоставляющим услуги по управлению  многоквартирными домами</t>
  </si>
  <si>
    <t>Мероприятие 2.9.35 Обустройство пешеходной дорожки на городском кладбище в г.Усинске</t>
  </si>
  <si>
    <t>Мероприятие 3.2.1  Микробиологическое исследование воды</t>
  </si>
  <si>
    <t>1 200 000; 90</t>
  </si>
  <si>
    <t>Мероприятие 2.1.13 Ремонт объектов улично-дорожной сети</t>
  </si>
  <si>
    <r>
      <t>Контрольное событие №</t>
    </r>
    <r>
      <rPr>
        <i/>
        <sz val="28"/>
        <color rgb="FFFF0000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>16</t>
    </r>
    <r>
      <rPr>
        <i/>
        <sz val="28"/>
        <color theme="1"/>
        <rFont val="Times New Roman"/>
        <family val="1"/>
        <charset val="204"/>
      </rPr>
      <t>:Проведены мероприятия по ремонту объектов улично-дорожной сети</t>
    </r>
  </si>
  <si>
    <t>Задача 3. Обеспечение реализации мероприятий подпрограммы за счет республиканского бюджета Республики Коми</t>
  </si>
  <si>
    <t>14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</si>
  <si>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28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</si>
  <si>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t>Руководитель Управления территориального развития, экологии и природопользования администрации мунциипального округа "Усинск" Республики Коми ________________________/Г.В.Фащенко</t>
  </si>
  <si>
    <t>Приведение состояния многокватриных домов в соответствии  с действующим требованиями  нормативно-правовых документов</t>
  </si>
  <si>
    <t>Основное мероприятие 4.5 Утилизация отходов с привлечением специализаированных организаций</t>
  </si>
  <si>
    <t>Начальник Управления финансово-экономической работы и бухгалтерского учета муниципального округа "Усинск" Республики Коми ______________________________/Насибова Я.В.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</si>
  <si>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</t>
  </si>
  <si>
    <t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Коми, Руководители территориальных органов</t>
  </si>
  <si>
    <t>Насибова Я.В.-начальник Управления финансово-экономической работы и бухгалтерского учета муниципального округа "Усинск" Республики Коми</t>
  </si>
  <si>
    <t xml:space="preserve">Белихина И.Л.-и.о.руководителя Управления по жилищным вопросам администрации муниципального округа «Усинск» Республики Коми  </t>
  </si>
  <si>
    <t>18</t>
  </si>
  <si>
    <t>Мероприятие 3.1.1 Обслуживание и ремонт систем водоснабжения, объекты водоподготовки на водозаборных скважинах и в сельских населенных пунктах, в т.ч. транспортные услуги и покупка сменных фильтроэлементов, оплата электроэнергии по скважинам</t>
  </si>
  <si>
    <t>Голенастов В.А.-руководитель Управления жилищно-коммунального хозяйства администрации муниципального округа "Усинск"Республики Коми ,Ершова К.В..-И.о.руководителя Администрации с.Колва</t>
  </si>
  <si>
    <t>Основное мероприятие 2.3 Проведение капитального ремонта многоквартирных жилых домов на территории муниципального округа "Усинск"</t>
  </si>
  <si>
    <t>19</t>
  </si>
  <si>
    <t>Основное мероприятие 2.7 Возмещение недополученных доходов, возникающих в результате государственного регулирования цен на топливо твердое, реализуемое гражданам, проживающим на территории муниципального округа «Усинск» Республики Коми, для нужд отопления</t>
  </si>
  <si>
    <t xml:space="preserve">Основное мероприятие 2.8 Осуществление переданных полномочий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
</t>
  </si>
  <si>
    <t>Основное меропритяие 1.5 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</si>
  <si>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Руководитель УЭРП и ИП администрации муниципального округа  «Усинск» Республики Коми _____________________________________________________________ / Л.В.Кравчун</t>
  </si>
  <si>
    <r>
      <t>Комплексный план действий по реализации муниципальной программы  "Жилье и жилищно-коммунальное хозяйство"</t>
    </r>
    <r>
      <rPr>
        <b/>
        <sz val="28"/>
        <rFont val="Times New Roman"/>
        <family val="1"/>
        <charset val="204"/>
      </rPr>
      <t xml:space="preserve"> на 2025 год</t>
    </r>
  </si>
  <si>
    <t>«____»     ___________________   2025 г.</t>
  </si>
  <si>
    <t>Мероприятие 2.1.10 Прочие мероприятия по благоустройству сельских территорий муниципального округа "Усинск"</t>
  </si>
  <si>
    <t>Мероприятие 2.1.4 Расходы на электроэнергию и водоснабжение городского фонтана</t>
  </si>
  <si>
    <t>Мероприятие 2.9.42 Обустройство детской спортивной площадки "Богатырь" в пгт.Парма</t>
  </si>
  <si>
    <t>Мероприятие 2.9.43 Ограждение кладбища д.Захарвань</t>
  </si>
  <si>
    <t>Мероприятие 2.9.44 Благоустройство территории в селе Колва</t>
  </si>
  <si>
    <t>Менников И.А.-руководитель Администрации с.Щельябож</t>
  </si>
  <si>
    <t>Основное мероприятие 2.19 Осуществление государственного полномочия Республики  Коми по организации проведения на территории муниципального округа "Усинск" мероприятий при осуществлении деятельности по обращению с животными без владельцев за счет средств субвенций, поступающих из республиканского бюджета Республики Коми</t>
  </si>
  <si>
    <t>Основное мероприятие 3.6  Реализация народных проектов по обустройству источников холодного водоснабжения, прошедших отбор в рамках проекта "Народный бюджет"</t>
  </si>
  <si>
    <t xml:space="preserve">Г.В.Фащенко-Руководитель  Управления территориального развития, экологии и природопользования администрации муниципального округа "Усинск" Республики Коми </t>
  </si>
  <si>
    <t>Мероприятие 2.9.45 Модернизация уличного освещения в селе Мутный Материк</t>
  </si>
  <si>
    <t>Руководитель администрации  с.Щельябож____________________________________________________________________/И.А.Менников</t>
  </si>
  <si>
    <t>И.А.Менников-руководитель Администрации с.Щельябож</t>
  </si>
  <si>
    <t>И.о.руководителя Управления по жилищным вопросам администрации муниципального округа "Усинск" Республики  Коми______________________/И.Л.Белихина</t>
  </si>
  <si>
    <r>
      <t>Контрольное событие № 17</t>
    </r>
    <r>
      <rPr>
        <i/>
        <sz val="28"/>
        <rFont val="Times New Roman"/>
        <family val="1"/>
        <charset val="204"/>
      </rPr>
      <t>:Уплачены взносы на капитальный ремонт общего имущества МКД в части муниципального жилья в соответствии с п.1 ст.169 Жилищного Кодекса РФ</t>
    </r>
  </si>
  <si>
    <r>
      <rPr>
        <i/>
        <sz val="28"/>
        <rFont val="Times New Roman"/>
        <family val="1"/>
        <charset val="204"/>
      </rPr>
      <t>Контрольное событие№ 18:</t>
    </r>
    <r>
      <rPr>
        <i/>
        <sz val="28"/>
        <color theme="1"/>
        <rFont val="Times New Roman"/>
        <family val="1"/>
        <charset val="204"/>
      </rPr>
      <t xml:space="preserve"> Проведены работы в соответствии с нормами по обслуживанию систем теплоснабженияв сельских населенных пунктах:с.Усть-Уса,сКолва,с.Усть-Лыжа,с.Мутный Материк, с.Щельябож</t>
    </r>
  </si>
  <si>
    <r>
      <rPr>
        <i/>
        <sz val="28"/>
        <rFont val="Times New Roman"/>
        <family val="1"/>
        <charset val="204"/>
      </rPr>
      <t>Контрольное событие№ 19:</t>
    </r>
    <r>
      <rPr>
        <i/>
        <sz val="28"/>
        <color theme="1"/>
        <rFont val="Times New Roman"/>
        <family val="1"/>
        <charset val="204"/>
      </rPr>
      <t xml:space="preserve"> Полное исполнение обязательств Соглашения на возмещение выпадающих доходов организациям, предоставляющим услуги по управлению многоквартирными домами</t>
    </r>
  </si>
  <si>
    <r>
      <t>Контрольное событие № 20</t>
    </r>
    <r>
      <rPr>
        <i/>
        <sz val="28"/>
        <rFont val="Times New Roman"/>
        <family val="1"/>
        <charset val="204"/>
      </rPr>
      <t>:Обеспечено</t>
    </r>
    <r>
      <rPr>
        <i/>
        <sz val="28"/>
        <color theme="1"/>
        <rFont val="Times New Roman"/>
        <family val="1"/>
        <charset val="204"/>
      </rPr>
      <t xml:space="preserve"> выполнение мероприятий в сфере жилищно-коммунального хозяйства и благоустройства (содержание УЖКХ)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</si>
  <si>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21: Обеспечено </t>
    </r>
    <r>
      <rPr>
        <i/>
        <sz val="28"/>
        <color theme="1"/>
        <rFont val="Times New Roman"/>
        <family val="1"/>
        <charset val="204"/>
      </rPr>
      <t>выполнение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 муниципального округа «Усинск» Республики Коми (содержание Горхоза)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</si>
  <si>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24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</si>
  <si>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25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</si>
  <si>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26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</si>
  <si>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27</t>
    </r>
    <r>
      <rPr>
        <i/>
        <sz val="28"/>
        <color theme="1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</si>
  <si>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№29</t>
    </r>
    <r>
      <rPr>
        <i/>
        <sz val="28"/>
        <rFont val="Times New Roman"/>
        <family val="1"/>
        <charset val="204"/>
      </rPr>
      <t>: Выполнение работ в соответствии с техническим заданием (улучшение санитарно-эпидемиологического благополучия населения; снижение количества граждан, пострадавших от укусов безнадзорных животных)в том числе выплата заработной платы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</si>
  <si>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30:</t>
    </r>
    <r>
      <rPr>
        <i/>
        <sz val="28"/>
        <color theme="1"/>
        <rFont val="Times New Roman"/>
        <family val="1"/>
        <charset val="204"/>
      </rPr>
      <t xml:space="preserve"> </t>
    </r>
    <r>
      <rPr>
        <i/>
        <sz val="28"/>
        <rFont val="Times New Roman"/>
        <family val="1"/>
        <charset val="204"/>
      </rPr>
      <t xml:space="preserve">Выполнены </t>
    </r>
    <r>
      <rPr>
        <i/>
        <sz val="28"/>
        <color theme="1"/>
        <rFont val="Times New Roman"/>
        <family val="1"/>
        <charset val="204"/>
      </rPr>
      <t>работы по обслуживанию и ремонту систем водоснабжения, установка комплексных систем водоподготовки на сельских водозаборных скважинах</t>
    </r>
  </si>
  <si>
    <r>
      <t>Контрольное событие</t>
    </r>
    <r>
      <rPr>
        <i/>
        <sz val="28"/>
        <rFont val="Times New Roman"/>
        <family val="1"/>
        <charset val="204"/>
      </rPr>
      <t xml:space="preserve"> № 31:Проведены</t>
    </r>
    <r>
      <rPr>
        <i/>
        <sz val="28"/>
        <color theme="1"/>
        <rFont val="Times New Roman"/>
        <family val="1"/>
        <charset val="204"/>
      </rPr>
      <t xml:space="preserve"> микробиологические и химические исследования на всех водозаборных скважинах в сельских населенных пунктах</t>
    </r>
  </si>
  <si>
    <r>
      <t>Контрольное событие № 32</t>
    </r>
    <r>
      <rPr>
        <i/>
        <sz val="28"/>
        <rFont val="Times New Roman"/>
        <family val="1"/>
        <charset val="204"/>
      </rPr>
      <t xml:space="preserve">:Установлены </t>
    </r>
    <r>
      <rPr>
        <i/>
        <sz val="28"/>
        <color theme="1"/>
        <rFont val="Times New Roman"/>
        <family val="1"/>
        <charset val="204"/>
      </rPr>
      <t>комплексных систем водоподготовки, систем фильтрации и водяных фонтанчиков в образовательных учреждениях Управления образования</t>
    </r>
  </si>
  <si>
    <r>
      <t>Контрольное событие № 33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</si>
  <si>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34</t>
    </r>
    <r>
      <rPr>
        <i/>
        <sz val="28"/>
        <rFont val="Times New Roman"/>
        <family val="1"/>
        <charset val="204"/>
      </rPr>
      <t>:Выполнены работы в полном объеме, в соответствии с техническим заданием</t>
    </r>
  </si>
  <si>
    <r>
      <t>Контрольное событие № 35</t>
    </r>
    <r>
      <rPr>
        <i/>
        <sz val="28"/>
        <rFont val="Times New Roman"/>
        <family val="1"/>
        <charset val="204"/>
      </rPr>
      <t>:Проведены экологические акции, совещания по вопросам обращения с отходами производства и потребления ( ежегодно)</t>
    </r>
  </si>
  <si>
    <t>20</t>
  </si>
  <si>
    <r>
      <t xml:space="preserve">Контрольное событие № </t>
    </r>
    <r>
      <rPr>
        <i/>
        <sz val="28"/>
        <rFont val="Times New Roman"/>
        <family val="1"/>
        <charset val="204"/>
      </rPr>
      <t>14:</t>
    </r>
    <r>
      <rPr>
        <i/>
        <sz val="28"/>
        <color theme="1"/>
        <rFont val="Times New Roman"/>
        <family val="1"/>
        <charset val="204"/>
      </rPr>
      <t xml:space="preserve"> Проведены прочие мероприятия по благоустройству муниципального округа "Усинск" </t>
    </r>
  </si>
  <si>
    <t>Уровень освоения средств, полученных в форме субсидий из республиканского бюджета Республики Коми на строительство и реконструкцию объектов муниципальной собственности,%</t>
  </si>
  <si>
    <t>Обеспечение работы объектов водоснабжения в соответствии с эксплуатационными нормами</t>
  </si>
  <si>
    <t>Мероприятие 3.6.3 Обустройство водозаборной скважины в д.Новикбож</t>
  </si>
  <si>
    <t>Выбросы загрязняющих веществ в атмосферу стационарными источниками загрязнения,тн</t>
  </si>
  <si>
    <t>Привлечение специализированных организаций по утилизации и переработке отходов; утилизация отходов на специально отведенных участках и/или специальных сооружениях по утилизации</t>
  </si>
  <si>
    <t>Количество МКД , в которых произведен капитальный и/или частичный ремонт в текущем году, с использованием взносов муниципального округа, в части муниципального жилья,ед.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</si>
  <si>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9</t>
    </r>
    <r>
      <rPr>
        <i/>
        <sz val="28"/>
        <color theme="1"/>
        <rFont val="Times New Roman"/>
        <family val="1"/>
        <charset val="204"/>
      </rPr>
      <t>:Оплата электроэнергии , воды по объемам потребления городского фонтана( произведена в полном объеме, в соответствии с условиями заключенных контарктов с энергоснабжающей организацией,ежегодно)</t>
    </r>
  </si>
  <si>
    <t>Контрольное событие № 5: Выполнены обязательства по предоставлению социальных выплат молодым семьям на приобретение жилого помещения или создания объекта индивидуального жилищного строителства в соотвествии с Соглашением, в полном объеме, не менее 9-ти семьям</t>
  </si>
  <si>
    <t>100</t>
  </si>
  <si>
    <t>58,47</t>
  </si>
  <si>
    <t>31.12.2025</t>
  </si>
  <si>
    <t>01.06.2025</t>
  </si>
  <si>
    <t>30.10.2025</t>
  </si>
  <si>
    <t>18.04.2025</t>
  </si>
  <si>
    <t>Количество проведенных экологических акций, совещаний по вопросам обращения с отходами производства и потребления,ед.</t>
  </si>
  <si>
    <t>Подпрограмма 5 "Улучшение жилищных условий населения"</t>
  </si>
  <si>
    <t>Итого по подпрограмме 5</t>
  </si>
  <si>
    <t>21</t>
  </si>
  <si>
    <t>22</t>
  </si>
  <si>
    <t>2</t>
  </si>
  <si>
    <t>Количество предоставленных благоустроенных квартир взамен жилых помещений, непригодных для проживания,ед</t>
  </si>
  <si>
    <t>Основное мероприятие 5.1 Проведение мониторинга технического состояния одноквартиных отдельностоящих жилых домов</t>
  </si>
  <si>
    <t>Основное мероприятие 5.2 Подготовка перечня муниципальных одноквартирных отдельностоящих жилых домов непригодных для проживания</t>
  </si>
  <si>
    <t>Обеспечение  сокращения непригодного для проживания жилищного фонда с расселением</t>
  </si>
  <si>
    <t>Контрольное событие № 36:Проведен мониторинг техического состояния одноквартрных отдельностоящих жилых домов</t>
  </si>
  <si>
    <t>Контрольное событие № 37:Утвержден перечень муниципальных одноквартирных отдельностоящих жилых домов непригодных для проживания</t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</si>
  <si>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22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</t>
    </r>
  </si>
  <si>
    <r>
      <t>Контрольное событие №</t>
    </r>
    <r>
      <rPr>
        <i/>
        <sz val="28"/>
        <rFont val="Times New Roman"/>
        <family val="1"/>
        <charset val="204"/>
      </rPr>
      <t xml:space="preserve"> 23</t>
    </r>
    <r>
      <rPr>
        <i/>
        <sz val="28"/>
        <color theme="1"/>
        <rFont val="Times New Roman"/>
        <family val="1"/>
        <charset val="204"/>
      </rPr>
      <t>:Полное исполнение обязательств Соглашения на Осуществление переданных полномочий по на возмещение недополученных доходов, возникающих в результате государственного регулирования цен на топливо твердое, реализуемое гражданам  и используемое для нужд отопления</t>
    </r>
  </si>
  <si>
    <t>Заключение договоров на обеспечение граждан муниципального округа «Усинск» Республики Коми твердым топливом (на условиях покрытия недополученных доходов, возникающих в результате государственного регулирования цен на топливо твердое, реализуемое для нужд отопления гражданам, проживающим в домах с печным отоплением)</t>
  </si>
  <si>
    <t>Уровень освоения средств, полученных в форме субвенций из республиканского бюджета Республики Коми на возмещение недополученных доходов, возникающих в результате государственного регулирования цен на топливо твердое, реализуемое гражданам и используемое для нужд отопления,%</t>
  </si>
  <si>
    <t>Сокращение численности животных без владельцев,%</t>
  </si>
  <si>
    <t xml:space="preserve">Задача 9. Проведение массовых и плановых отловов бездомных животных для их
вакцинации и лечения во избежание возникновения эпидемий и т. д. за счет средств субвенций
</t>
  </si>
  <si>
    <t xml:space="preserve">Обеспечение мероприятий по отлову бездомных животных </t>
  </si>
  <si>
    <t xml:space="preserve">Заместитель главы округа «Усинск» Республики Коми </t>
  </si>
  <si>
    <t>Задача 1. Замена непригодного для проживания  жилья путем приобретения жилых помещений у лиц, не являющихся застройщиками, для переселения граждан из муниципальных одноквартирных отдельностоящих жилых домов, признанных решением местного самоуправления непригодными для проживания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</si>
</sst>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.0\ _₽_-;\-* #,##0.0\ _₽_-;_-* &quot;-&quot;?\ _₽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28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i/>
      <sz val="28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72">
    <xf numFmtId="0" fontId="0" fillId="0" borderId="0" xfId="0"/>
    <xf numFmtId="0" fontId="1" fillId="0" borderId="0" xfId="1"/>
    <xf numFmtId="0" fontId="1" fillId="2" borderId="0" xfId="1" applyFill="1"/>
    <xf numFmtId="0" fontId="3" fillId="0" borderId="0" xfId="1" applyFont="1"/>
    <xf numFmtId="43" fontId="3" fillId="0" borderId="0" xfId="1" applyNumberFormat="1" applyFont="1"/>
    <xf numFmtId="164" fontId="3" fillId="0" borderId="0" xfId="1" applyNumberFormat="1" applyFont="1"/>
    <xf numFmtId="0" fontId="3" fillId="2" borderId="0" xfId="1" applyFont="1" applyFill="1"/>
    <xf numFmtId="0" fontId="4" fillId="2" borderId="0" xfId="1" applyFont="1" applyFill="1"/>
    <xf numFmtId="0" fontId="4" fillId="2" borderId="0" xfId="1" applyFont="1" applyFill="1" applyAlignment="1">
      <alignment vertical="center"/>
    </xf>
    <xf numFmtId="0" fontId="4" fillId="2" borderId="0" xfId="1" applyFont="1" applyFill="1" applyAlignment="1"/>
    <xf numFmtId="0" fontId="4" fillId="2" borderId="2" xfId="1" applyFont="1" applyFill="1" applyBorder="1" applyAlignment="1">
      <alignment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65" fontId="4" fillId="2" borderId="2" xfId="3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4" fillId="4" borderId="6" xfId="1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4" fontId="5" fillId="4" borderId="5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Border="1"/>
    <xf numFmtId="0" fontId="11" fillId="0" borderId="0" xfId="1" applyFont="1" applyFill="1" applyBorder="1"/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12" fillId="6" borderId="0" xfId="1" applyFont="1" applyFill="1" applyBorder="1"/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4" fontId="5" fillId="2" borderId="5" xfId="1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5" fontId="5" fillId="4" borderId="2" xfId="3" applyNumberFormat="1" applyFont="1" applyFill="1" applyBorder="1" applyAlignment="1">
      <alignment horizontal="center" vertical="center" wrapText="1"/>
    </xf>
    <xf numFmtId="166" fontId="5" fillId="8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165" fontId="6" fillId="8" borderId="2" xfId="3" applyNumberFormat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5" fillId="8" borderId="5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0" fontId="13" fillId="6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49" fontId="4" fillId="7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164" fontId="4" fillId="2" borderId="2" xfId="1" applyNumberFormat="1" applyFont="1" applyFill="1" applyBorder="1" applyAlignment="1">
      <alignment horizontal="right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right" vertical="center" wrapText="1"/>
    </xf>
    <xf numFmtId="49" fontId="4" fillId="2" borderId="11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left" vertical="center" wrapText="1"/>
    </xf>
    <xf numFmtId="49" fontId="5" fillId="8" borderId="2" xfId="1" applyNumberFormat="1" applyFont="1" applyFill="1" applyBorder="1" applyAlignment="1">
      <alignment horizontal="left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left" vertical="center" wrapText="1"/>
    </xf>
    <xf numFmtId="165" fontId="5" fillId="8" borderId="2" xfId="1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left" vertical="center" wrapText="1"/>
    </xf>
    <xf numFmtId="165" fontId="4" fillId="2" borderId="2" xfId="3" applyNumberFormat="1" applyFont="1" applyFill="1" applyBorder="1" applyAlignment="1">
      <alignment horizontal="right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right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vertical="center" wrapText="1"/>
    </xf>
    <xf numFmtId="165" fontId="5" fillId="8" borderId="3" xfId="3" applyNumberFormat="1" applyFont="1" applyFill="1" applyBorder="1" applyAlignment="1">
      <alignment horizontal="right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2" xfId="3" applyNumberFormat="1" applyFont="1" applyFill="1" applyBorder="1" applyAlignment="1">
      <alignment horizontal="center" vertical="center" wrapText="1"/>
    </xf>
    <xf numFmtId="166" fontId="4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166" fontId="10" fillId="2" borderId="0" xfId="1" applyNumberFormat="1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166" fontId="4" fillId="3" borderId="2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166" fontId="10" fillId="4" borderId="2" xfId="1" applyNumberFormat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164" fontId="5" fillId="8" borderId="5" xfId="1" applyNumberFormat="1" applyFont="1" applyFill="1" applyBorder="1" applyAlignment="1">
      <alignment horizontal="right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vertical="center" wrapText="1"/>
    </xf>
    <xf numFmtId="49" fontId="9" fillId="2" borderId="2" xfId="1" applyNumberFormat="1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left" vertical="center" wrapText="1"/>
    </xf>
    <xf numFmtId="49" fontId="5" fillId="2" borderId="7" xfId="1" applyNumberFormat="1" applyFont="1" applyFill="1" applyBorder="1" applyAlignment="1">
      <alignment horizontal="left" vertical="center" wrapText="1"/>
    </xf>
    <xf numFmtId="49" fontId="5" fillId="2" borderId="8" xfId="1" applyNumberFormat="1" applyFont="1" applyFill="1" applyBorder="1" applyAlignment="1">
      <alignment horizontal="left" vertical="center" wrapText="1"/>
    </xf>
    <xf numFmtId="49" fontId="6" fillId="2" borderId="1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6" fillId="2" borderId="12" xfId="1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8" borderId="3" xfId="1" applyFont="1" applyFill="1" applyBorder="1" applyAlignment="1">
      <alignment horizontal="left" vertical="center" wrapText="1"/>
    </xf>
    <xf numFmtId="0" fontId="5" fillId="8" borderId="4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165" fontId="5" fillId="8" borderId="2" xfId="3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2" fillId="5" borderId="0" xfId="1" applyFont="1" applyFill="1" applyBorder="1" applyAlignment="1">
      <alignment horizontal="left" vertical="center" wrapText="1"/>
    </xf>
    <xf numFmtId="0" fontId="12" fillId="6" borderId="0" xfId="1" applyFont="1" applyFill="1" applyBorder="1" applyAlignment="1">
      <alignment horizontal="left" vertical="center" wrapText="1"/>
    </xf>
    <xf numFmtId="0" fontId="5" fillId="8" borderId="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12" fillId="5" borderId="0" xfId="1" applyFont="1" applyFill="1" applyBorder="1" applyAlignment="1">
      <alignment horizontal="left" wrapText="1"/>
    </xf>
    <xf numFmtId="0" fontId="12" fillId="6" borderId="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65" fontId="5" fillId="8" borderId="3" xfId="3" applyNumberFormat="1" applyFont="1" applyFill="1" applyBorder="1" applyAlignment="1">
      <alignment horizontal="center" vertical="center" wrapText="1"/>
    </xf>
    <xf numFmtId="165" fontId="5" fillId="8" borderId="4" xfId="3" applyNumberFormat="1" applyFont="1" applyFill="1" applyBorder="1" applyAlignment="1">
      <alignment horizontal="center" vertical="center" wrapText="1"/>
    </xf>
    <xf numFmtId="165" fontId="5" fillId="8" borderId="5" xfId="3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4" fontId="4" fillId="2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right" vertical="center" wrapText="1"/>
    </xf>
    <xf numFmtId="166" fontId="4" fillId="2" borderId="5" xfId="1" applyNumberFormat="1" applyFont="1" applyFill="1" applyBorder="1" applyAlignment="1">
      <alignment horizontal="right" vertical="center" wrapText="1"/>
    </xf>
    <xf numFmtId="49" fontId="6" fillId="2" borderId="6" xfId="1" applyNumberFormat="1" applyFont="1" applyFill="1" applyBorder="1" applyAlignment="1">
      <alignment horizont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8" xfId="1" applyNumberFormat="1" applyFont="1" applyFill="1" applyBorder="1" applyAlignment="1">
      <alignment horizontal="center" wrapText="1"/>
    </xf>
    <xf numFmtId="14" fontId="4" fillId="2" borderId="4" xfId="1" applyNumberFormat="1" applyFont="1" applyFill="1" applyBorder="1" applyAlignment="1">
      <alignment horizontal="center" vertical="center" wrapText="1"/>
    </xf>
    <xf numFmtId="165" fontId="6" fillId="8" borderId="3" xfId="3" applyNumberFormat="1" applyFont="1" applyFill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 wrapText="1"/>
    </xf>
    <xf numFmtId="165" fontId="6" fillId="8" borderId="5" xfId="3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49" fontId="6" fillId="2" borderId="7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" xfId="3" builtin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9"/>
  <sheetViews>
    <sheetView tabSelected="1" view="pageBreakPreview" topLeftCell="A175" zoomScale="30" zoomScaleNormal="23" zoomScaleSheetLayoutView="30" zoomScalePageLayoutView="10" workbookViewId="0">
      <selection activeCell="A181" sqref="A181:M181"/>
    </sheetView>
  </sheetViews>
  <sheetFormatPr defaultColWidth="9.140625" defaultRowHeight="35.25" x14ac:dyDescent="0.5"/>
  <cols>
    <col min="1" max="1" width="16.7109375" style="36" customWidth="1"/>
    <col min="2" max="2" width="162.140625" style="7" customWidth="1"/>
    <col min="3" max="3" width="124.5703125" style="7" customWidth="1"/>
    <col min="4" max="4" width="106" style="7" customWidth="1"/>
    <col min="5" max="5" width="31.7109375" style="7" customWidth="1"/>
    <col min="6" max="6" width="42" style="7" customWidth="1"/>
    <col min="7" max="7" width="56.85546875" style="7" customWidth="1"/>
    <col min="8" max="8" width="14.7109375" style="7" customWidth="1"/>
    <col min="9" max="9" width="15.5703125" style="7" customWidth="1"/>
    <col min="10" max="10" width="15.85546875" style="7" customWidth="1"/>
    <col min="11" max="11" width="16.5703125" style="7" customWidth="1"/>
    <col min="12" max="12" width="117.42578125" style="7" customWidth="1"/>
    <col min="13" max="13" width="59.140625" style="7" customWidth="1"/>
    <col min="14" max="14" width="17.85546875" style="1" customWidth="1"/>
    <col min="15" max="15" width="19.42578125" style="3" bestFit="1" customWidth="1"/>
    <col min="16" max="16" width="9.140625" style="1"/>
    <col min="17" max="17" width="66.28515625" style="1" customWidth="1"/>
    <col min="18" max="16384" width="9.140625" style="1"/>
  </cols>
  <sheetData>
    <row r="1" spans="1:13" ht="100.5" customHeight="1" x14ac:dyDescent="0.5">
      <c r="A1" s="8"/>
      <c r="B1" s="9"/>
      <c r="C1" s="9"/>
      <c r="D1" s="8"/>
      <c r="E1" s="8"/>
      <c r="F1" s="8"/>
      <c r="G1" s="9"/>
      <c r="H1" s="8" t="s">
        <v>8</v>
      </c>
      <c r="I1" s="8"/>
      <c r="J1" s="8"/>
      <c r="K1" s="8"/>
      <c r="L1" s="9"/>
      <c r="M1" s="9"/>
    </row>
    <row r="2" spans="1:13" ht="57.75" customHeight="1" x14ac:dyDescent="0.5">
      <c r="A2" s="8"/>
      <c r="B2" s="9"/>
      <c r="C2" s="9"/>
      <c r="D2" s="9"/>
      <c r="E2" s="9"/>
      <c r="F2" s="9"/>
      <c r="G2" s="9"/>
      <c r="H2" s="8" t="s">
        <v>225</v>
      </c>
      <c r="I2" s="9"/>
      <c r="J2" s="9"/>
      <c r="K2" s="9"/>
      <c r="L2" s="9"/>
      <c r="M2" s="9"/>
    </row>
    <row r="3" spans="1:13" ht="68.25" customHeight="1" x14ac:dyDescent="0.5">
      <c r="A3" s="8"/>
      <c r="B3" s="9"/>
      <c r="C3" s="9"/>
      <c r="D3" s="9"/>
      <c r="E3" s="9"/>
      <c r="F3" s="9"/>
      <c r="G3" s="9"/>
      <c r="H3" s="8" t="s">
        <v>7</v>
      </c>
      <c r="I3" s="9"/>
      <c r="J3" s="9"/>
      <c r="K3" s="9"/>
      <c r="L3" s="9"/>
      <c r="M3" s="9"/>
    </row>
    <row r="4" spans="1:13" x14ac:dyDescent="0.5">
      <c r="A4" s="8"/>
      <c r="B4" s="9"/>
      <c r="C4" s="9"/>
      <c r="D4" s="9"/>
      <c r="E4" s="9"/>
      <c r="F4" s="9"/>
      <c r="G4" s="9"/>
      <c r="H4" s="8" t="s">
        <v>160</v>
      </c>
      <c r="I4" s="9"/>
      <c r="J4" s="9"/>
      <c r="K4" s="9"/>
      <c r="L4" s="9"/>
      <c r="M4" s="9"/>
    </row>
    <row r="5" spans="1:13" x14ac:dyDescent="0.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34.5" x14ac:dyDescent="0.35">
      <c r="A6" s="253" t="s">
        <v>159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46"/>
      <c r="M6" s="46"/>
    </row>
    <row r="7" spans="1:13" ht="21" customHeight="1" x14ac:dyDescent="0.35">
      <c r="A7" s="254"/>
      <c r="B7" s="254"/>
      <c r="C7" s="254"/>
      <c r="D7" s="254"/>
      <c r="E7" s="254"/>
      <c r="F7" s="254"/>
      <c r="G7" s="254"/>
      <c r="H7" s="254"/>
      <c r="I7" s="254"/>
      <c r="J7" s="254"/>
      <c r="K7" s="254"/>
      <c r="L7" s="48"/>
      <c r="M7" s="48"/>
    </row>
    <row r="8" spans="1:13" ht="81.75" customHeight="1" x14ac:dyDescent="0.35">
      <c r="A8" s="219" t="s">
        <v>0</v>
      </c>
      <c r="B8" s="219" t="s">
        <v>1</v>
      </c>
      <c r="C8" s="219" t="s">
        <v>42</v>
      </c>
      <c r="D8" s="219" t="s">
        <v>40</v>
      </c>
      <c r="E8" s="219" t="s">
        <v>2</v>
      </c>
      <c r="F8" s="219" t="s">
        <v>3</v>
      </c>
      <c r="G8" s="224" t="s">
        <v>39</v>
      </c>
      <c r="H8" s="219" t="s">
        <v>4</v>
      </c>
      <c r="I8" s="219"/>
      <c r="J8" s="219"/>
      <c r="K8" s="219"/>
      <c r="L8" s="256" t="s">
        <v>26</v>
      </c>
      <c r="M8" s="257"/>
    </row>
    <row r="9" spans="1:13" ht="118.5" customHeight="1" x14ac:dyDescent="0.35">
      <c r="A9" s="219"/>
      <c r="B9" s="219"/>
      <c r="C9" s="219"/>
      <c r="D9" s="219"/>
      <c r="E9" s="219"/>
      <c r="F9" s="219"/>
      <c r="G9" s="252"/>
      <c r="H9" s="219"/>
      <c r="I9" s="219"/>
      <c r="J9" s="219"/>
      <c r="K9" s="219"/>
      <c r="L9" s="258"/>
      <c r="M9" s="259"/>
    </row>
    <row r="10" spans="1:13" ht="108" customHeight="1" x14ac:dyDescent="0.35">
      <c r="A10" s="219"/>
      <c r="B10" s="219"/>
      <c r="C10" s="219"/>
      <c r="D10" s="219"/>
      <c r="E10" s="219"/>
      <c r="F10" s="219"/>
      <c r="G10" s="225"/>
      <c r="H10" s="47">
        <v>1</v>
      </c>
      <c r="I10" s="47">
        <v>2</v>
      </c>
      <c r="J10" s="47">
        <v>3</v>
      </c>
      <c r="K10" s="47">
        <v>4</v>
      </c>
      <c r="L10" s="47" t="s">
        <v>27</v>
      </c>
      <c r="M10" s="47" t="s">
        <v>28</v>
      </c>
    </row>
    <row r="11" spans="1:13" ht="55.5" customHeight="1" x14ac:dyDescent="0.35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40">
        <v>7</v>
      </c>
      <c r="H11" s="44">
        <v>8</v>
      </c>
      <c r="I11" s="44">
        <v>9</v>
      </c>
      <c r="J11" s="44">
        <v>10</v>
      </c>
      <c r="K11" s="44">
        <v>11</v>
      </c>
      <c r="L11" s="47">
        <v>12</v>
      </c>
      <c r="M11" s="47">
        <v>13</v>
      </c>
    </row>
    <row r="12" spans="1:13" ht="85.5" customHeight="1" x14ac:dyDescent="0.35">
      <c r="A12" s="234" t="s">
        <v>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6"/>
    </row>
    <row r="13" spans="1:13" ht="85.5" customHeight="1" x14ac:dyDescent="0.35">
      <c r="A13" s="234" t="s">
        <v>41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6"/>
    </row>
    <row r="14" spans="1:13" ht="85.5" customHeight="1" x14ac:dyDescent="0.35">
      <c r="A14" s="229" t="s">
        <v>57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1"/>
    </row>
    <row r="15" spans="1:13" ht="178.5" customHeight="1" x14ac:dyDescent="0.35">
      <c r="A15" s="83">
        <v>1</v>
      </c>
      <c r="B15" s="84" t="s">
        <v>75</v>
      </c>
      <c r="C15" s="77" t="s">
        <v>149</v>
      </c>
      <c r="D15" s="23" t="s">
        <v>85</v>
      </c>
      <c r="E15" s="75">
        <v>45658</v>
      </c>
      <c r="F15" s="75">
        <v>45777</v>
      </c>
      <c r="G15" s="79" t="s">
        <v>89</v>
      </c>
      <c r="H15" s="59" t="s">
        <v>22</v>
      </c>
      <c r="I15" s="59" t="s">
        <v>22</v>
      </c>
      <c r="J15" s="82"/>
      <c r="K15" s="82"/>
      <c r="L15" s="57" t="s">
        <v>79</v>
      </c>
      <c r="M15" s="86">
        <v>1</v>
      </c>
    </row>
    <row r="16" spans="1:13" ht="178.5" customHeight="1" x14ac:dyDescent="0.35">
      <c r="A16" s="83"/>
      <c r="B16" s="120" t="s">
        <v>82</v>
      </c>
      <c r="C16" s="138" t="s">
        <v>149</v>
      </c>
      <c r="D16" s="15" t="s">
        <v>11</v>
      </c>
      <c r="E16" s="75" t="s">
        <v>11</v>
      </c>
      <c r="F16" s="181">
        <v>45777</v>
      </c>
      <c r="G16" s="11" t="s">
        <v>11</v>
      </c>
      <c r="H16" s="90" t="s">
        <v>22</v>
      </c>
      <c r="I16" s="90" t="s">
        <v>22</v>
      </c>
      <c r="J16" s="82"/>
      <c r="K16" s="82"/>
      <c r="L16" s="75" t="s">
        <v>11</v>
      </c>
      <c r="M16" s="98" t="s">
        <v>11</v>
      </c>
    </row>
    <row r="17" spans="1:15" ht="288" customHeight="1" x14ac:dyDescent="0.35">
      <c r="A17" s="83">
        <v>2</v>
      </c>
      <c r="B17" s="85" t="s">
        <v>76</v>
      </c>
      <c r="C17" s="138" t="s">
        <v>149</v>
      </c>
      <c r="D17" s="10" t="s">
        <v>86</v>
      </c>
      <c r="E17" s="181">
        <v>45658</v>
      </c>
      <c r="F17" s="75">
        <v>45808</v>
      </c>
      <c r="G17" s="79" t="s">
        <v>89</v>
      </c>
      <c r="H17" s="182" t="s">
        <v>22</v>
      </c>
      <c r="I17" s="182" t="s">
        <v>22</v>
      </c>
      <c r="J17" s="82"/>
      <c r="K17" s="82"/>
      <c r="L17" s="56" t="s">
        <v>80</v>
      </c>
      <c r="M17" s="86">
        <v>3.5</v>
      </c>
    </row>
    <row r="18" spans="1:15" ht="150" customHeight="1" x14ac:dyDescent="0.35">
      <c r="A18" s="83"/>
      <c r="B18" s="120" t="s">
        <v>102</v>
      </c>
      <c r="C18" s="138" t="s">
        <v>149</v>
      </c>
      <c r="D18" s="75" t="s">
        <v>11</v>
      </c>
      <c r="E18" s="75" t="s">
        <v>11</v>
      </c>
      <c r="F18" s="75">
        <v>45808</v>
      </c>
      <c r="G18" s="75" t="s">
        <v>11</v>
      </c>
      <c r="H18" s="90" t="s">
        <v>22</v>
      </c>
      <c r="I18" s="90" t="s">
        <v>22</v>
      </c>
      <c r="J18" s="82"/>
      <c r="K18" s="82"/>
      <c r="L18" s="75" t="s">
        <v>11</v>
      </c>
      <c r="M18" s="98" t="s">
        <v>11</v>
      </c>
    </row>
    <row r="19" spans="1:15" ht="255" customHeight="1" x14ac:dyDescent="0.35">
      <c r="A19" s="83">
        <v>3</v>
      </c>
      <c r="B19" s="85" t="s">
        <v>77</v>
      </c>
      <c r="C19" s="138" t="s">
        <v>149</v>
      </c>
      <c r="D19" s="10" t="s">
        <v>87</v>
      </c>
      <c r="E19" s="181">
        <v>45658</v>
      </c>
      <c r="F19" s="75">
        <v>45809</v>
      </c>
      <c r="G19" s="79" t="s">
        <v>89</v>
      </c>
      <c r="H19" s="182" t="s">
        <v>22</v>
      </c>
      <c r="I19" s="182" t="s">
        <v>22</v>
      </c>
      <c r="J19" s="82"/>
      <c r="K19" s="82"/>
      <c r="L19" s="56" t="s">
        <v>80</v>
      </c>
      <c r="M19" s="86">
        <v>3.5</v>
      </c>
    </row>
    <row r="20" spans="1:15" ht="183" customHeight="1" x14ac:dyDescent="0.35">
      <c r="A20" s="83"/>
      <c r="B20" s="120" t="s">
        <v>103</v>
      </c>
      <c r="C20" s="138" t="s">
        <v>149</v>
      </c>
      <c r="D20" s="75" t="s">
        <v>11</v>
      </c>
      <c r="E20" s="75" t="s">
        <v>11</v>
      </c>
      <c r="F20" s="75">
        <v>45809</v>
      </c>
      <c r="G20" s="75" t="s">
        <v>11</v>
      </c>
      <c r="H20" s="90" t="s">
        <v>22</v>
      </c>
      <c r="I20" s="90" t="s">
        <v>22</v>
      </c>
      <c r="J20" s="82"/>
      <c r="K20" s="82"/>
      <c r="L20" s="75" t="s">
        <v>11</v>
      </c>
      <c r="M20" s="98" t="s">
        <v>11</v>
      </c>
    </row>
    <row r="21" spans="1:15" ht="366" customHeight="1" x14ac:dyDescent="0.35">
      <c r="A21" s="83">
        <v>4</v>
      </c>
      <c r="B21" s="67" t="s">
        <v>78</v>
      </c>
      <c r="C21" s="138" t="s">
        <v>149</v>
      </c>
      <c r="D21" s="10" t="s">
        <v>88</v>
      </c>
      <c r="E21" s="75">
        <v>45717</v>
      </c>
      <c r="F21" s="75">
        <v>45838</v>
      </c>
      <c r="G21" s="79" t="s">
        <v>89</v>
      </c>
      <c r="H21" s="182" t="s">
        <v>22</v>
      </c>
      <c r="I21" s="182" t="s">
        <v>22</v>
      </c>
      <c r="J21" s="82"/>
      <c r="K21" s="82"/>
      <c r="L21" s="57" t="s">
        <v>83</v>
      </c>
      <c r="M21" s="86">
        <v>9</v>
      </c>
    </row>
    <row r="22" spans="1:15" ht="276" customHeight="1" x14ac:dyDescent="0.35">
      <c r="A22" s="76"/>
      <c r="B22" s="12" t="s">
        <v>104</v>
      </c>
      <c r="C22" s="138" t="s">
        <v>149</v>
      </c>
      <c r="D22" s="75" t="s">
        <v>11</v>
      </c>
      <c r="E22" s="75" t="s">
        <v>11</v>
      </c>
      <c r="F22" s="181">
        <v>45838</v>
      </c>
      <c r="G22" s="75" t="s">
        <v>11</v>
      </c>
      <c r="H22" s="90" t="s">
        <v>22</v>
      </c>
      <c r="I22" s="90" t="s">
        <v>22</v>
      </c>
      <c r="J22" s="82"/>
      <c r="K22" s="82"/>
      <c r="L22" s="75" t="s">
        <v>11</v>
      </c>
      <c r="M22" s="98" t="s">
        <v>11</v>
      </c>
    </row>
    <row r="23" spans="1:15" ht="85.5" customHeight="1" x14ac:dyDescent="0.35">
      <c r="A23" s="229" t="s">
        <v>58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1"/>
    </row>
    <row r="24" spans="1:15" ht="284.25" customHeight="1" x14ac:dyDescent="0.35">
      <c r="A24" s="38" t="s">
        <v>12</v>
      </c>
      <c r="B24" s="68" t="s">
        <v>157</v>
      </c>
      <c r="C24" s="138" t="s">
        <v>149</v>
      </c>
      <c r="D24" s="10" t="s">
        <v>43</v>
      </c>
      <c r="E24" s="75">
        <v>45717</v>
      </c>
      <c r="F24" s="75">
        <v>45991</v>
      </c>
      <c r="G24" s="81">
        <v>10202</v>
      </c>
      <c r="H24" s="182" t="s">
        <v>22</v>
      </c>
      <c r="I24" s="182" t="s">
        <v>22</v>
      </c>
      <c r="J24" s="182" t="s">
        <v>22</v>
      </c>
      <c r="K24" s="182" t="s">
        <v>22</v>
      </c>
      <c r="L24" s="57" t="s">
        <v>84</v>
      </c>
      <c r="M24" s="42">
        <v>9</v>
      </c>
      <c r="O24" s="4"/>
    </row>
    <row r="25" spans="1:15" ht="195" customHeight="1" x14ac:dyDescent="0.35">
      <c r="A25" s="38"/>
      <c r="B25" s="12" t="s">
        <v>199</v>
      </c>
      <c r="C25" s="138" t="s">
        <v>149</v>
      </c>
      <c r="D25" s="11" t="s">
        <v>11</v>
      </c>
      <c r="E25" s="75" t="s">
        <v>11</v>
      </c>
      <c r="F25" s="181">
        <v>45991</v>
      </c>
      <c r="G25" s="1"/>
      <c r="H25" s="90" t="s">
        <v>22</v>
      </c>
      <c r="I25" s="90" t="s">
        <v>22</v>
      </c>
      <c r="J25" s="90" t="s">
        <v>22</v>
      </c>
      <c r="K25" s="90" t="s">
        <v>22</v>
      </c>
      <c r="L25" s="45" t="s">
        <v>11</v>
      </c>
      <c r="M25" s="45" t="s">
        <v>11</v>
      </c>
    </row>
    <row r="26" spans="1:15" ht="86.25" customHeight="1" x14ac:dyDescent="0.35">
      <c r="A26" s="24"/>
      <c r="B26" s="25" t="s">
        <v>23</v>
      </c>
      <c r="C26" s="26" t="s">
        <v>11</v>
      </c>
      <c r="D26" s="26" t="s">
        <v>11</v>
      </c>
      <c r="E26" s="26" t="s">
        <v>11</v>
      </c>
      <c r="F26" s="26" t="s">
        <v>11</v>
      </c>
      <c r="G26" s="63">
        <f>G24</f>
        <v>10202</v>
      </c>
      <c r="H26" s="52" t="s">
        <v>11</v>
      </c>
      <c r="I26" s="52" t="s">
        <v>11</v>
      </c>
      <c r="J26" s="52" t="s">
        <v>11</v>
      </c>
      <c r="K26" s="52" t="s">
        <v>11</v>
      </c>
      <c r="L26" s="26"/>
      <c r="M26" s="26"/>
    </row>
    <row r="27" spans="1:15" ht="95.25" customHeight="1" x14ac:dyDescent="0.35">
      <c r="A27" s="209" t="s">
        <v>10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1"/>
    </row>
    <row r="28" spans="1:15" ht="95.25" customHeight="1" x14ac:dyDescent="0.35">
      <c r="A28" s="209" t="s">
        <v>64</v>
      </c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1"/>
    </row>
    <row r="29" spans="1:15" ht="95.25" customHeight="1" x14ac:dyDescent="0.35">
      <c r="A29" s="197" t="s">
        <v>57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9"/>
    </row>
    <row r="30" spans="1:15" ht="290.25" customHeight="1" x14ac:dyDescent="0.35">
      <c r="A30" s="96" t="s">
        <v>18</v>
      </c>
      <c r="B30" s="112" t="s">
        <v>125</v>
      </c>
      <c r="C30" s="14" t="s">
        <v>67</v>
      </c>
      <c r="D30" s="137" t="s">
        <v>81</v>
      </c>
      <c r="E30" s="170">
        <v>45658</v>
      </c>
      <c r="F30" s="170">
        <v>46022</v>
      </c>
      <c r="G30" s="64">
        <f>G31+G39+G41+G49+G51+G57+G59+G61+G66+G68+G76</f>
        <v>241146.7</v>
      </c>
      <c r="H30" s="72" t="s">
        <v>22</v>
      </c>
      <c r="I30" s="72" t="s">
        <v>22</v>
      </c>
      <c r="J30" s="72" t="s">
        <v>22</v>
      </c>
      <c r="K30" s="72" t="s">
        <v>22</v>
      </c>
      <c r="L30" s="91" t="s">
        <v>29</v>
      </c>
      <c r="M30" s="91" t="s">
        <v>136</v>
      </c>
    </row>
    <row r="31" spans="1:15" ht="93.75" customHeight="1" x14ac:dyDescent="0.35">
      <c r="A31" s="223"/>
      <c r="B31" s="203" t="s">
        <v>126</v>
      </c>
      <c r="C31" s="95" t="s">
        <v>111</v>
      </c>
      <c r="D31" s="93" t="s">
        <v>11</v>
      </c>
      <c r="E31" s="15"/>
      <c r="F31" s="15"/>
      <c r="G31" s="175">
        <f>G32+G33+G34+G35+G36+G37</f>
        <v>10014.6</v>
      </c>
      <c r="H31" s="93" t="s">
        <v>22</v>
      </c>
      <c r="I31" s="93" t="s">
        <v>22</v>
      </c>
      <c r="J31" s="93" t="s">
        <v>22</v>
      </c>
      <c r="K31" s="93" t="s">
        <v>22</v>
      </c>
      <c r="L31" s="93" t="s">
        <v>11</v>
      </c>
      <c r="M31" s="93" t="s">
        <v>11</v>
      </c>
    </row>
    <row r="32" spans="1:15" ht="166.5" customHeight="1" x14ac:dyDescent="0.35">
      <c r="A32" s="221"/>
      <c r="B32" s="204"/>
      <c r="C32" s="95" t="s">
        <v>112</v>
      </c>
      <c r="D32" s="94" t="s">
        <v>11</v>
      </c>
      <c r="E32" s="75">
        <v>45658</v>
      </c>
      <c r="F32" s="75">
        <v>46022</v>
      </c>
      <c r="G32" s="104">
        <v>9360</v>
      </c>
      <c r="H32" s="93" t="s">
        <v>22</v>
      </c>
      <c r="I32" s="93" t="s">
        <v>22</v>
      </c>
      <c r="J32" s="93" t="s">
        <v>22</v>
      </c>
      <c r="K32" s="93" t="s">
        <v>22</v>
      </c>
      <c r="L32" s="94" t="s">
        <v>11</v>
      </c>
      <c r="M32" s="94" t="s">
        <v>11</v>
      </c>
    </row>
    <row r="33" spans="1:13" ht="93.75" customHeight="1" x14ac:dyDescent="0.35">
      <c r="A33" s="221"/>
      <c r="B33" s="204"/>
      <c r="C33" s="10" t="s">
        <v>44</v>
      </c>
      <c r="D33" s="94" t="s">
        <v>11</v>
      </c>
      <c r="E33" s="170">
        <v>45658</v>
      </c>
      <c r="F33" s="170">
        <v>46022</v>
      </c>
      <c r="G33" s="101">
        <v>62</v>
      </c>
      <c r="H33" s="93" t="s">
        <v>22</v>
      </c>
      <c r="I33" s="93" t="s">
        <v>22</v>
      </c>
      <c r="J33" s="93" t="s">
        <v>22</v>
      </c>
      <c r="K33" s="93" t="s">
        <v>22</v>
      </c>
      <c r="L33" s="94" t="s">
        <v>11</v>
      </c>
      <c r="M33" s="94" t="s">
        <v>11</v>
      </c>
    </row>
    <row r="34" spans="1:13" ht="93.75" customHeight="1" x14ac:dyDescent="0.35">
      <c r="A34" s="221"/>
      <c r="B34" s="204"/>
      <c r="C34" s="10" t="s">
        <v>92</v>
      </c>
      <c r="D34" s="94" t="s">
        <v>11</v>
      </c>
      <c r="E34" s="170">
        <v>45658</v>
      </c>
      <c r="F34" s="170">
        <v>46022</v>
      </c>
      <c r="G34" s="104">
        <v>400</v>
      </c>
      <c r="H34" s="93" t="s">
        <v>22</v>
      </c>
      <c r="I34" s="93" t="s">
        <v>22</v>
      </c>
      <c r="J34" s="93" t="s">
        <v>22</v>
      </c>
      <c r="K34" s="93" t="s">
        <v>22</v>
      </c>
      <c r="L34" s="94" t="s">
        <v>11</v>
      </c>
      <c r="M34" s="94" t="s">
        <v>11</v>
      </c>
    </row>
    <row r="35" spans="1:13" ht="93.75" customHeight="1" x14ac:dyDescent="0.35">
      <c r="A35" s="221"/>
      <c r="B35" s="204"/>
      <c r="C35" s="95" t="s">
        <v>46</v>
      </c>
      <c r="D35" s="94" t="s">
        <v>11</v>
      </c>
      <c r="E35" s="170">
        <v>45658</v>
      </c>
      <c r="F35" s="170">
        <v>46022</v>
      </c>
      <c r="G35" s="104">
        <v>45</v>
      </c>
      <c r="H35" s="93" t="s">
        <v>22</v>
      </c>
      <c r="I35" s="93" t="s">
        <v>22</v>
      </c>
      <c r="J35" s="93" t="s">
        <v>22</v>
      </c>
      <c r="K35" s="93" t="s">
        <v>22</v>
      </c>
      <c r="L35" s="94" t="s">
        <v>11</v>
      </c>
      <c r="M35" s="94" t="s">
        <v>11</v>
      </c>
    </row>
    <row r="36" spans="1:13" ht="93.75" customHeight="1" x14ac:dyDescent="0.35">
      <c r="A36" s="221"/>
      <c r="B36" s="204"/>
      <c r="C36" s="10" t="s">
        <v>45</v>
      </c>
      <c r="D36" s="94" t="s">
        <v>11</v>
      </c>
      <c r="E36" s="170">
        <v>45658</v>
      </c>
      <c r="F36" s="170">
        <v>46022</v>
      </c>
      <c r="G36" s="101">
        <v>12</v>
      </c>
      <c r="H36" s="93" t="s">
        <v>22</v>
      </c>
      <c r="I36" s="93" t="s">
        <v>22</v>
      </c>
      <c r="J36" s="93" t="s">
        <v>22</v>
      </c>
      <c r="K36" s="93" t="s">
        <v>22</v>
      </c>
      <c r="L36" s="94" t="s">
        <v>11</v>
      </c>
      <c r="M36" s="94" t="s">
        <v>11</v>
      </c>
    </row>
    <row r="37" spans="1:13" ht="93.75" customHeight="1" x14ac:dyDescent="0.35">
      <c r="A37" s="222"/>
      <c r="B37" s="205"/>
      <c r="C37" s="164" t="s">
        <v>172</v>
      </c>
      <c r="D37" s="94" t="s">
        <v>11</v>
      </c>
      <c r="E37" s="170">
        <v>45658</v>
      </c>
      <c r="F37" s="170">
        <v>46022</v>
      </c>
      <c r="G37" s="101">
        <v>135.6</v>
      </c>
      <c r="H37" s="93" t="s">
        <v>22</v>
      </c>
      <c r="I37" s="93" t="s">
        <v>22</v>
      </c>
      <c r="J37" s="93" t="s">
        <v>22</v>
      </c>
      <c r="K37" s="93" t="s">
        <v>22</v>
      </c>
      <c r="L37" s="94" t="s">
        <v>11</v>
      </c>
      <c r="M37" s="94" t="s">
        <v>11</v>
      </c>
    </row>
    <row r="38" spans="1:13" ht="243.75" customHeight="1" x14ac:dyDescent="0.35">
      <c r="A38" s="59"/>
      <c r="B38" s="19" t="s">
        <v>113</v>
      </c>
      <c r="C38" s="95" t="s">
        <v>67</v>
      </c>
      <c r="D38" s="94" t="s">
        <v>11</v>
      </c>
      <c r="E38" s="15" t="s">
        <v>11</v>
      </c>
      <c r="F38" s="170">
        <v>46022</v>
      </c>
      <c r="G38" s="17" t="s">
        <v>11</v>
      </c>
      <c r="H38" s="54" t="s">
        <v>22</v>
      </c>
      <c r="I38" s="54" t="s">
        <v>22</v>
      </c>
      <c r="J38" s="54" t="s">
        <v>22</v>
      </c>
      <c r="K38" s="54" t="s">
        <v>22</v>
      </c>
      <c r="L38" s="94" t="s">
        <v>11</v>
      </c>
      <c r="M38" s="94" t="s">
        <v>11</v>
      </c>
    </row>
    <row r="39" spans="1:13" ht="185.25" customHeight="1" x14ac:dyDescent="0.35">
      <c r="A39" s="59"/>
      <c r="B39" s="10" t="s">
        <v>114</v>
      </c>
      <c r="C39" s="95" t="s">
        <v>112</v>
      </c>
      <c r="D39" s="94" t="s">
        <v>11</v>
      </c>
      <c r="E39" s="75">
        <v>45748</v>
      </c>
      <c r="F39" s="75">
        <v>45992</v>
      </c>
      <c r="G39" s="155">
        <v>8631.6</v>
      </c>
      <c r="H39" s="93"/>
      <c r="I39" s="93" t="s">
        <v>22</v>
      </c>
      <c r="J39" s="93" t="s">
        <v>22</v>
      </c>
      <c r="K39" s="93" t="s">
        <v>22</v>
      </c>
      <c r="L39" s="94" t="s">
        <v>11</v>
      </c>
      <c r="M39" s="94" t="s">
        <v>11</v>
      </c>
    </row>
    <row r="40" spans="1:13" ht="183" customHeight="1" x14ac:dyDescent="0.35">
      <c r="A40" s="59"/>
      <c r="B40" s="19" t="s">
        <v>115</v>
      </c>
      <c r="C40" s="95" t="s">
        <v>112</v>
      </c>
      <c r="D40" s="94" t="s">
        <v>11</v>
      </c>
      <c r="E40" s="15" t="s">
        <v>11</v>
      </c>
      <c r="F40" s="170">
        <v>45992</v>
      </c>
      <c r="G40" s="17" t="s">
        <v>11</v>
      </c>
      <c r="H40" s="93"/>
      <c r="I40" s="54" t="s">
        <v>22</v>
      </c>
      <c r="J40" s="54" t="s">
        <v>22</v>
      </c>
      <c r="K40" s="54" t="s">
        <v>22</v>
      </c>
      <c r="L40" s="94" t="s">
        <v>11</v>
      </c>
      <c r="M40" s="94" t="s">
        <v>11</v>
      </c>
    </row>
    <row r="41" spans="1:13" ht="93.75" customHeight="1" x14ac:dyDescent="0.35">
      <c r="A41" s="223"/>
      <c r="B41" s="203" t="s">
        <v>116</v>
      </c>
      <c r="C41" s="95" t="s">
        <v>111</v>
      </c>
      <c r="D41" s="94" t="s">
        <v>11</v>
      </c>
      <c r="E41" s="15"/>
      <c r="F41" s="15"/>
      <c r="G41" s="156">
        <f>G42+G43+G44+G45+G46+G47</f>
        <v>11039.800000000001</v>
      </c>
      <c r="H41" s="93" t="s">
        <v>22</v>
      </c>
      <c r="I41" s="93" t="s">
        <v>22</v>
      </c>
      <c r="J41" s="93" t="s">
        <v>22</v>
      </c>
      <c r="K41" s="93" t="s">
        <v>22</v>
      </c>
      <c r="L41" s="94" t="s">
        <v>11</v>
      </c>
      <c r="M41" s="94" t="s">
        <v>11</v>
      </c>
    </row>
    <row r="42" spans="1:13" ht="178.5" customHeight="1" x14ac:dyDescent="0.35">
      <c r="A42" s="221"/>
      <c r="B42" s="204"/>
      <c r="C42" s="95" t="s">
        <v>112</v>
      </c>
      <c r="D42" s="94" t="s">
        <v>11</v>
      </c>
      <c r="E42" s="75">
        <v>45658</v>
      </c>
      <c r="F42" s="75">
        <v>46022</v>
      </c>
      <c r="G42" s="18">
        <v>8357</v>
      </c>
      <c r="H42" s="93" t="s">
        <v>22</v>
      </c>
      <c r="I42" s="93" t="s">
        <v>22</v>
      </c>
      <c r="J42" s="93" t="s">
        <v>22</v>
      </c>
      <c r="K42" s="93" t="s">
        <v>22</v>
      </c>
      <c r="L42" s="94" t="s">
        <v>11</v>
      </c>
      <c r="M42" s="94" t="s">
        <v>11</v>
      </c>
    </row>
    <row r="43" spans="1:13" ht="93.75" customHeight="1" x14ac:dyDescent="0.35">
      <c r="A43" s="221"/>
      <c r="B43" s="204"/>
      <c r="C43" s="10" t="s">
        <v>44</v>
      </c>
      <c r="D43" s="94" t="s">
        <v>11</v>
      </c>
      <c r="E43" s="163">
        <v>45658</v>
      </c>
      <c r="F43" s="163">
        <v>46022</v>
      </c>
      <c r="G43" s="18">
        <v>780</v>
      </c>
      <c r="H43" s="93" t="s">
        <v>22</v>
      </c>
      <c r="I43" s="93" t="s">
        <v>22</v>
      </c>
      <c r="J43" s="93" t="s">
        <v>22</v>
      </c>
      <c r="K43" s="93" t="s">
        <v>22</v>
      </c>
      <c r="L43" s="94" t="s">
        <v>11</v>
      </c>
      <c r="M43" s="94" t="s">
        <v>11</v>
      </c>
    </row>
    <row r="44" spans="1:13" ht="93.75" customHeight="1" x14ac:dyDescent="0.35">
      <c r="A44" s="221"/>
      <c r="B44" s="204"/>
      <c r="C44" s="10" t="s">
        <v>92</v>
      </c>
      <c r="D44" s="94" t="s">
        <v>11</v>
      </c>
      <c r="E44" s="163">
        <v>45658</v>
      </c>
      <c r="F44" s="163">
        <v>46022</v>
      </c>
      <c r="G44" s="18">
        <v>509.6</v>
      </c>
      <c r="H44" s="93" t="s">
        <v>22</v>
      </c>
      <c r="I44" s="93" t="s">
        <v>22</v>
      </c>
      <c r="J44" s="93" t="s">
        <v>22</v>
      </c>
      <c r="K44" s="93" t="s">
        <v>22</v>
      </c>
      <c r="L44" s="94" t="s">
        <v>11</v>
      </c>
      <c r="M44" s="94" t="s">
        <v>11</v>
      </c>
    </row>
    <row r="45" spans="1:13" ht="93.75" customHeight="1" x14ac:dyDescent="0.35">
      <c r="A45" s="221"/>
      <c r="B45" s="204"/>
      <c r="C45" s="95" t="s">
        <v>46</v>
      </c>
      <c r="D45" s="94" t="s">
        <v>11</v>
      </c>
      <c r="E45" s="163">
        <v>45658</v>
      </c>
      <c r="F45" s="163">
        <v>46022</v>
      </c>
      <c r="G45" s="18">
        <v>449.2</v>
      </c>
      <c r="H45" s="93" t="s">
        <v>22</v>
      </c>
      <c r="I45" s="93" t="s">
        <v>22</v>
      </c>
      <c r="J45" s="93" t="s">
        <v>22</v>
      </c>
      <c r="K45" s="93" t="s">
        <v>22</v>
      </c>
      <c r="L45" s="94" t="s">
        <v>11</v>
      </c>
      <c r="M45" s="94" t="s">
        <v>11</v>
      </c>
    </row>
    <row r="46" spans="1:13" ht="93.75" customHeight="1" x14ac:dyDescent="0.35">
      <c r="A46" s="221"/>
      <c r="B46" s="204"/>
      <c r="C46" s="10" t="s">
        <v>45</v>
      </c>
      <c r="D46" s="94" t="s">
        <v>11</v>
      </c>
      <c r="E46" s="163">
        <v>45658</v>
      </c>
      <c r="F46" s="163">
        <v>46022</v>
      </c>
      <c r="G46" s="18">
        <v>344</v>
      </c>
      <c r="H46" s="93" t="s">
        <v>22</v>
      </c>
      <c r="I46" s="93" t="s">
        <v>22</v>
      </c>
      <c r="J46" s="93" t="s">
        <v>22</v>
      </c>
      <c r="K46" s="93" t="s">
        <v>22</v>
      </c>
      <c r="L46" s="94" t="s">
        <v>11</v>
      </c>
      <c r="M46" s="94" t="s">
        <v>11</v>
      </c>
    </row>
    <row r="47" spans="1:13" ht="93.75" customHeight="1" x14ac:dyDescent="0.35">
      <c r="A47" s="222"/>
      <c r="B47" s="205"/>
      <c r="C47" s="164" t="s">
        <v>172</v>
      </c>
      <c r="D47" s="94" t="s">
        <v>11</v>
      </c>
      <c r="E47" s="163">
        <v>45658</v>
      </c>
      <c r="F47" s="163">
        <v>46022</v>
      </c>
      <c r="G47" s="18">
        <v>600</v>
      </c>
      <c r="H47" s="93" t="s">
        <v>22</v>
      </c>
      <c r="I47" s="93" t="s">
        <v>22</v>
      </c>
      <c r="J47" s="93" t="s">
        <v>22</v>
      </c>
      <c r="K47" s="93" t="s">
        <v>22</v>
      </c>
      <c r="L47" s="94" t="s">
        <v>11</v>
      </c>
      <c r="M47" s="94" t="s">
        <v>11</v>
      </c>
    </row>
    <row r="48" spans="1:13" ht="215.25" customHeight="1" x14ac:dyDescent="0.35">
      <c r="A48" s="59"/>
      <c r="B48" s="19" t="s">
        <v>127</v>
      </c>
      <c r="C48" s="95" t="s">
        <v>67</v>
      </c>
      <c r="D48" s="15" t="s">
        <v>11</v>
      </c>
      <c r="E48" s="15" t="s">
        <v>11</v>
      </c>
      <c r="F48" s="75">
        <v>46022</v>
      </c>
      <c r="G48" s="93" t="s">
        <v>11</v>
      </c>
      <c r="H48" s="54" t="s">
        <v>22</v>
      </c>
      <c r="I48" s="54" t="s">
        <v>22</v>
      </c>
      <c r="J48" s="54" t="s">
        <v>22</v>
      </c>
      <c r="K48" s="54" t="s">
        <v>22</v>
      </c>
      <c r="L48" s="94" t="s">
        <v>11</v>
      </c>
      <c r="M48" s="94" t="s">
        <v>11</v>
      </c>
    </row>
    <row r="49" spans="1:13" ht="182.25" customHeight="1" x14ac:dyDescent="0.35">
      <c r="A49" s="96"/>
      <c r="B49" s="95" t="s">
        <v>162</v>
      </c>
      <c r="C49" s="95" t="s">
        <v>112</v>
      </c>
      <c r="D49" s="15" t="s">
        <v>11</v>
      </c>
      <c r="E49" s="75">
        <v>45658</v>
      </c>
      <c r="F49" s="75">
        <v>46022</v>
      </c>
      <c r="G49" s="157">
        <v>130</v>
      </c>
      <c r="H49" s="93" t="s">
        <v>22</v>
      </c>
      <c r="I49" s="93" t="s">
        <v>22</v>
      </c>
      <c r="J49" s="93" t="s">
        <v>22</v>
      </c>
      <c r="K49" s="93" t="s">
        <v>22</v>
      </c>
      <c r="L49" s="94" t="s">
        <v>11</v>
      </c>
      <c r="M49" s="94" t="s">
        <v>11</v>
      </c>
    </row>
    <row r="50" spans="1:13" ht="195.75" customHeight="1" x14ac:dyDescent="0.35">
      <c r="A50" s="59"/>
      <c r="B50" s="19" t="s">
        <v>198</v>
      </c>
      <c r="C50" s="95" t="s">
        <v>112</v>
      </c>
      <c r="D50" s="15" t="s">
        <v>11</v>
      </c>
      <c r="E50" s="15" t="s">
        <v>11</v>
      </c>
      <c r="F50" s="75">
        <v>46022</v>
      </c>
      <c r="G50" s="93" t="s">
        <v>11</v>
      </c>
      <c r="H50" s="54" t="s">
        <v>22</v>
      </c>
      <c r="I50" s="54" t="s">
        <v>22</v>
      </c>
      <c r="J50" s="54" t="s">
        <v>22</v>
      </c>
      <c r="K50" s="54" t="s">
        <v>22</v>
      </c>
      <c r="L50" s="94" t="s">
        <v>11</v>
      </c>
      <c r="M50" s="94" t="s">
        <v>11</v>
      </c>
    </row>
    <row r="51" spans="1:13" ht="93.75" customHeight="1" x14ac:dyDescent="0.35">
      <c r="A51" s="223"/>
      <c r="B51" s="246" t="s">
        <v>117</v>
      </c>
      <c r="C51" s="95" t="s">
        <v>111</v>
      </c>
      <c r="D51" s="15" t="s">
        <v>11</v>
      </c>
      <c r="E51" s="15"/>
      <c r="F51" s="15"/>
      <c r="G51" s="157">
        <f>G52+G53+G54+G55</f>
        <v>145933.29999999999</v>
      </c>
      <c r="H51" s="93" t="s">
        <v>22</v>
      </c>
      <c r="I51" s="93" t="s">
        <v>22</v>
      </c>
      <c r="J51" s="93" t="s">
        <v>22</v>
      </c>
      <c r="K51" s="93" t="s">
        <v>22</v>
      </c>
      <c r="L51" s="94" t="s">
        <v>11</v>
      </c>
      <c r="M51" s="94" t="s">
        <v>11</v>
      </c>
    </row>
    <row r="52" spans="1:13" ht="168.75" customHeight="1" x14ac:dyDescent="0.35">
      <c r="A52" s="221"/>
      <c r="B52" s="247"/>
      <c r="C52" s="95" t="s">
        <v>112</v>
      </c>
      <c r="D52" s="15" t="s">
        <v>11</v>
      </c>
      <c r="E52" s="75">
        <v>45658</v>
      </c>
      <c r="F52" s="75">
        <v>46022</v>
      </c>
      <c r="G52" s="16">
        <v>136750</v>
      </c>
      <c r="H52" s="93" t="s">
        <v>22</v>
      </c>
      <c r="I52" s="93" t="s">
        <v>22</v>
      </c>
      <c r="J52" s="93" t="s">
        <v>22</v>
      </c>
      <c r="K52" s="93" t="s">
        <v>22</v>
      </c>
      <c r="L52" s="94" t="s">
        <v>11</v>
      </c>
      <c r="M52" s="94" t="s">
        <v>11</v>
      </c>
    </row>
    <row r="53" spans="1:13" ht="93.75" customHeight="1" x14ac:dyDescent="0.35">
      <c r="A53" s="221"/>
      <c r="B53" s="247"/>
      <c r="C53" s="10" t="s">
        <v>44</v>
      </c>
      <c r="D53" s="15" t="s">
        <v>11</v>
      </c>
      <c r="E53" s="170">
        <v>45658</v>
      </c>
      <c r="F53" s="170">
        <v>46022</v>
      </c>
      <c r="G53" s="16">
        <v>3000</v>
      </c>
      <c r="H53" s="93" t="s">
        <v>22</v>
      </c>
      <c r="I53" s="93" t="s">
        <v>22</v>
      </c>
      <c r="J53" s="93" t="s">
        <v>22</v>
      </c>
      <c r="K53" s="93" t="s">
        <v>22</v>
      </c>
      <c r="L53" s="94" t="s">
        <v>11</v>
      </c>
      <c r="M53" s="94" t="s">
        <v>11</v>
      </c>
    </row>
    <row r="54" spans="1:13" ht="93.75" customHeight="1" x14ac:dyDescent="0.35">
      <c r="A54" s="221"/>
      <c r="B54" s="247"/>
      <c r="C54" s="95" t="s">
        <v>47</v>
      </c>
      <c r="D54" s="15" t="s">
        <v>11</v>
      </c>
      <c r="E54" s="170">
        <v>45658</v>
      </c>
      <c r="F54" s="170">
        <v>46022</v>
      </c>
      <c r="G54" s="16">
        <v>4500</v>
      </c>
      <c r="H54" s="93" t="s">
        <v>22</v>
      </c>
      <c r="I54" s="93" t="s">
        <v>22</v>
      </c>
      <c r="J54" s="93" t="s">
        <v>22</v>
      </c>
      <c r="K54" s="93" t="s">
        <v>22</v>
      </c>
      <c r="L54" s="94" t="s">
        <v>11</v>
      </c>
      <c r="M54" s="94" t="s">
        <v>11</v>
      </c>
    </row>
    <row r="55" spans="1:13" ht="93.75" customHeight="1" x14ac:dyDescent="0.35">
      <c r="A55" s="222"/>
      <c r="B55" s="248"/>
      <c r="C55" s="10" t="s">
        <v>92</v>
      </c>
      <c r="D55" s="15" t="s">
        <v>11</v>
      </c>
      <c r="E55" s="170">
        <v>45658</v>
      </c>
      <c r="F55" s="170">
        <v>46022</v>
      </c>
      <c r="G55" s="16">
        <v>1683.3</v>
      </c>
      <c r="H55" s="93" t="s">
        <v>22</v>
      </c>
      <c r="I55" s="93" t="s">
        <v>22</v>
      </c>
      <c r="J55" s="93" t="s">
        <v>22</v>
      </c>
      <c r="K55" s="93" t="s">
        <v>22</v>
      </c>
      <c r="L55" s="94" t="s">
        <v>11</v>
      </c>
      <c r="M55" s="94" t="s">
        <v>11</v>
      </c>
    </row>
    <row r="56" spans="1:13" ht="210.75" customHeight="1" x14ac:dyDescent="0.35">
      <c r="A56" s="59"/>
      <c r="B56" s="19" t="s">
        <v>118</v>
      </c>
      <c r="C56" s="95" t="s">
        <v>119</v>
      </c>
      <c r="D56" s="15" t="s">
        <v>11</v>
      </c>
      <c r="E56" s="15" t="s">
        <v>11</v>
      </c>
      <c r="F56" s="170">
        <v>46022</v>
      </c>
      <c r="G56" s="93" t="s">
        <v>11</v>
      </c>
      <c r="H56" s="54" t="s">
        <v>22</v>
      </c>
      <c r="I56" s="54" t="s">
        <v>22</v>
      </c>
      <c r="J56" s="54" t="s">
        <v>22</v>
      </c>
      <c r="K56" s="54" t="s">
        <v>22</v>
      </c>
      <c r="L56" s="94" t="s">
        <v>11</v>
      </c>
      <c r="M56" s="94" t="s">
        <v>11</v>
      </c>
    </row>
    <row r="57" spans="1:13" ht="189.75" customHeight="1" x14ac:dyDescent="0.35">
      <c r="A57" s="59"/>
      <c r="B57" s="10" t="s">
        <v>120</v>
      </c>
      <c r="C57" s="95" t="s">
        <v>112</v>
      </c>
      <c r="D57" s="15" t="s">
        <v>11</v>
      </c>
      <c r="E57" s="170">
        <v>45658</v>
      </c>
      <c r="F57" s="170">
        <v>46022</v>
      </c>
      <c r="G57" s="157">
        <v>26000</v>
      </c>
      <c r="H57" s="93" t="s">
        <v>22</v>
      </c>
      <c r="I57" s="93" t="s">
        <v>22</v>
      </c>
      <c r="J57" s="93" t="s">
        <v>22</v>
      </c>
      <c r="K57" s="93" t="s">
        <v>22</v>
      </c>
      <c r="L57" s="94" t="s">
        <v>11</v>
      </c>
      <c r="M57" s="94" t="s">
        <v>11</v>
      </c>
    </row>
    <row r="58" spans="1:13" ht="177.75" customHeight="1" x14ac:dyDescent="0.35">
      <c r="A58" s="59"/>
      <c r="B58" s="19" t="s">
        <v>121</v>
      </c>
      <c r="C58" s="95" t="s">
        <v>112</v>
      </c>
      <c r="D58" s="15" t="s">
        <v>11</v>
      </c>
      <c r="E58" s="169" t="s">
        <v>11</v>
      </c>
      <c r="F58" s="170">
        <v>46022</v>
      </c>
      <c r="G58" s="93" t="s">
        <v>11</v>
      </c>
      <c r="H58" s="54" t="s">
        <v>22</v>
      </c>
      <c r="I58" s="54" t="s">
        <v>22</v>
      </c>
      <c r="J58" s="54" t="s">
        <v>22</v>
      </c>
      <c r="K58" s="54" t="s">
        <v>22</v>
      </c>
      <c r="L58" s="94" t="s">
        <v>11</v>
      </c>
      <c r="M58" s="94" t="s">
        <v>11</v>
      </c>
    </row>
    <row r="59" spans="1:13" ht="185.25" customHeight="1" x14ac:dyDescent="0.35">
      <c r="A59" s="159"/>
      <c r="B59" s="153" t="s">
        <v>128</v>
      </c>
      <c r="C59" s="95" t="s">
        <v>112</v>
      </c>
      <c r="D59" s="15" t="s">
        <v>11</v>
      </c>
      <c r="E59" s="75">
        <v>45748</v>
      </c>
      <c r="F59" s="75">
        <v>45931</v>
      </c>
      <c r="G59" s="157">
        <v>4000</v>
      </c>
      <c r="H59" s="93"/>
      <c r="I59" s="151" t="s">
        <v>22</v>
      </c>
      <c r="J59" s="93" t="s">
        <v>22</v>
      </c>
      <c r="K59" s="93"/>
      <c r="L59" s="161" t="s">
        <v>11</v>
      </c>
      <c r="M59" s="161" t="s">
        <v>11</v>
      </c>
    </row>
    <row r="60" spans="1:13" ht="171" customHeight="1" x14ac:dyDescent="0.35">
      <c r="A60" s="59"/>
      <c r="B60" s="19" t="s">
        <v>122</v>
      </c>
      <c r="C60" s="95" t="s">
        <v>112</v>
      </c>
      <c r="D60" s="15" t="s">
        <v>11</v>
      </c>
      <c r="E60" s="15" t="s">
        <v>11</v>
      </c>
      <c r="F60" s="75">
        <v>45931</v>
      </c>
      <c r="G60" s="93" t="s">
        <v>11</v>
      </c>
      <c r="H60" s="93"/>
      <c r="I60" s="54" t="s">
        <v>22</v>
      </c>
      <c r="J60" s="54" t="s">
        <v>22</v>
      </c>
      <c r="K60" s="93"/>
      <c r="L60" s="94" t="s">
        <v>11</v>
      </c>
      <c r="M60" s="94" t="s">
        <v>11</v>
      </c>
    </row>
    <row r="61" spans="1:13" ht="93.75" customHeight="1" x14ac:dyDescent="0.35">
      <c r="A61" s="223"/>
      <c r="B61" s="203" t="s">
        <v>123</v>
      </c>
      <c r="C61" s="95" t="s">
        <v>111</v>
      </c>
      <c r="D61" s="102"/>
      <c r="E61" s="102"/>
      <c r="F61" s="103"/>
      <c r="G61" s="157">
        <f>G62+G63</f>
        <v>3404.4</v>
      </c>
      <c r="H61" s="93" t="s">
        <v>22</v>
      </c>
      <c r="I61" s="93" t="s">
        <v>22</v>
      </c>
      <c r="J61" s="93" t="s">
        <v>22</v>
      </c>
      <c r="K61" s="93" t="s">
        <v>22</v>
      </c>
      <c r="L61" s="94" t="s">
        <v>11</v>
      </c>
      <c r="M61" s="94" t="s">
        <v>11</v>
      </c>
    </row>
    <row r="62" spans="1:13" ht="154.5" customHeight="1" x14ac:dyDescent="0.35">
      <c r="A62" s="221"/>
      <c r="B62" s="204"/>
      <c r="C62" s="92" t="s">
        <v>112</v>
      </c>
      <c r="D62" s="15" t="s">
        <v>11</v>
      </c>
      <c r="E62" s="15">
        <v>45658</v>
      </c>
      <c r="F62" s="15">
        <v>46022</v>
      </c>
      <c r="G62" s="104">
        <v>3000</v>
      </c>
      <c r="H62" s="93" t="s">
        <v>22</v>
      </c>
      <c r="I62" s="93" t="s">
        <v>22</v>
      </c>
      <c r="J62" s="93" t="s">
        <v>22</v>
      </c>
      <c r="K62" s="93" t="s">
        <v>22</v>
      </c>
      <c r="L62" s="93" t="s">
        <v>11</v>
      </c>
      <c r="M62" s="93" t="s">
        <v>11</v>
      </c>
    </row>
    <row r="63" spans="1:13" ht="88.5" customHeight="1" x14ac:dyDescent="0.35">
      <c r="A63" s="221"/>
      <c r="B63" s="204"/>
      <c r="C63" s="203" t="s">
        <v>92</v>
      </c>
      <c r="D63" s="244" t="s">
        <v>11</v>
      </c>
      <c r="E63" s="244">
        <v>45658</v>
      </c>
      <c r="F63" s="244">
        <v>46022</v>
      </c>
      <c r="G63" s="260">
        <v>404.4</v>
      </c>
      <c r="H63" s="224" t="s">
        <v>22</v>
      </c>
      <c r="I63" s="224" t="s">
        <v>22</v>
      </c>
      <c r="J63" s="224" t="s">
        <v>22</v>
      </c>
      <c r="K63" s="224" t="s">
        <v>22</v>
      </c>
      <c r="L63" s="224" t="s">
        <v>11</v>
      </c>
      <c r="M63" s="224" t="s">
        <v>11</v>
      </c>
    </row>
    <row r="64" spans="1:13" ht="25.5" customHeight="1" x14ac:dyDescent="0.35">
      <c r="A64" s="222"/>
      <c r="B64" s="205"/>
      <c r="C64" s="205"/>
      <c r="D64" s="245"/>
      <c r="E64" s="245"/>
      <c r="F64" s="245"/>
      <c r="G64" s="261"/>
      <c r="H64" s="225"/>
      <c r="I64" s="225"/>
      <c r="J64" s="225"/>
      <c r="K64" s="225"/>
      <c r="L64" s="225"/>
      <c r="M64" s="225"/>
    </row>
    <row r="65" spans="1:15" ht="234" customHeight="1" x14ac:dyDescent="0.35">
      <c r="A65" s="97"/>
      <c r="B65" s="19" t="s">
        <v>129</v>
      </c>
      <c r="C65" s="95" t="s">
        <v>152</v>
      </c>
      <c r="D65" s="15" t="s">
        <v>11</v>
      </c>
      <c r="E65" s="15" t="s">
        <v>11</v>
      </c>
      <c r="F65" s="15">
        <v>46022</v>
      </c>
      <c r="G65" s="93" t="s">
        <v>11</v>
      </c>
      <c r="H65" s="54" t="s">
        <v>22</v>
      </c>
      <c r="I65" s="54" t="s">
        <v>22</v>
      </c>
      <c r="J65" s="54" t="s">
        <v>22</v>
      </c>
      <c r="K65" s="54" t="s">
        <v>22</v>
      </c>
      <c r="L65" s="94" t="s">
        <v>11</v>
      </c>
      <c r="M65" s="94" t="s">
        <v>11</v>
      </c>
    </row>
    <row r="66" spans="1:15" ht="178.5" customHeight="1" x14ac:dyDescent="0.35">
      <c r="A66" s="59"/>
      <c r="B66" s="10" t="s">
        <v>130</v>
      </c>
      <c r="C66" s="95" t="s">
        <v>112</v>
      </c>
      <c r="D66" s="15" t="s">
        <v>11</v>
      </c>
      <c r="E66" s="15">
        <v>45658</v>
      </c>
      <c r="F66" s="15">
        <v>46022</v>
      </c>
      <c r="G66" s="157">
        <v>7407.2</v>
      </c>
      <c r="H66" s="93" t="s">
        <v>22</v>
      </c>
      <c r="I66" s="93" t="s">
        <v>22</v>
      </c>
      <c r="J66" s="93" t="s">
        <v>22</v>
      </c>
      <c r="K66" s="93" t="s">
        <v>22</v>
      </c>
      <c r="L66" s="94" t="s">
        <v>11</v>
      </c>
      <c r="M66" s="94" t="s">
        <v>11</v>
      </c>
    </row>
    <row r="67" spans="1:15" ht="189.75" customHeight="1" x14ac:dyDescent="0.35">
      <c r="A67" s="59"/>
      <c r="B67" s="19" t="s">
        <v>191</v>
      </c>
      <c r="C67" s="95" t="s">
        <v>112</v>
      </c>
      <c r="D67" s="15" t="s">
        <v>11</v>
      </c>
      <c r="E67" s="15" t="s">
        <v>11</v>
      </c>
      <c r="F67" s="15">
        <v>46022</v>
      </c>
      <c r="G67" s="93" t="s">
        <v>11</v>
      </c>
      <c r="H67" s="54" t="s">
        <v>22</v>
      </c>
      <c r="I67" s="54" t="s">
        <v>22</v>
      </c>
      <c r="J67" s="54" t="s">
        <v>22</v>
      </c>
      <c r="K67" s="54" t="s">
        <v>22</v>
      </c>
      <c r="L67" s="94" t="s">
        <v>11</v>
      </c>
      <c r="M67" s="94" t="s">
        <v>11</v>
      </c>
    </row>
    <row r="68" spans="1:15" ht="93.75" customHeight="1" x14ac:dyDescent="0.35">
      <c r="A68" s="223"/>
      <c r="B68" s="203" t="s">
        <v>161</v>
      </c>
      <c r="C68" s="95" t="s">
        <v>111</v>
      </c>
      <c r="D68" s="15" t="s">
        <v>11</v>
      </c>
      <c r="E68" s="15"/>
      <c r="F68" s="15"/>
      <c r="G68" s="157">
        <f>G69+G70+G71+G73+G72+G74</f>
        <v>11679.599999999999</v>
      </c>
      <c r="H68" s="93" t="s">
        <v>22</v>
      </c>
      <c r="I68" s="93" t="s">
        <v>22</v>
      </c>
      <c r="J68" s="93" t="s">
        <v>22</v>
      </c>
      <c r="K68" s="93" t="s">
        <v>22</v>
      </c>
      <c r="L68" s="94" t="s">
        <v>11</v>
      </c>
      <c r="M68" s="94" t="s">
        <v>11</v>
      </c>
    </row>
    <row r="69" spans="1:15" ht="93.75" customHeight="1" x14ac:dyDescent="0.35">
      <c r="A69" s="221"/>
      <c r="B69" s="204"/>
      <c r="C69" s="95" t="s">
        <v>46</v>
      </c>
      <c r="D69" s="15" t="s">
        <v>11</v>
      </c>
      <c r="E69" s="15">
        <v>45292</v>
      </c>
      <c r="F69" s="15">
        <v>45657</v>
      </c>
      <c r="G69" s="104">
        <v>3981.6</v>
      </c>
      <c r="H69" s="93" t="s">
        <v>22</v>
      </c>
      <c r="I69" s="93" t="s">
        <v>22</v>
      </c>
      <c r="J69" s="93" t="s">
        <v>22</v>
      </c>
      <c r="K69" s="93" t="s">
        <v>22</v>
      </c>
      <c r="L69" s="94" t="s">
        <v>11</v>
      </c>
      <c r="M69" s="94" t="s">
        <v>11</v>
      </c>
    </row>
    <row r="70" spans="1:15" ht="93.75" customHeight="1" x14ac:dyDescent="0.35">
      <c r="A70" s="221"/>
      <c r="B70" s="204"/>
      <c r="C70" s="10" t="s">
        <v>44</v>
      </c>
      <c r="D70" s="15" t="s">
        <v>11</v>
      </c>
      <c r="E70" s="15">
        <v>45292</v>
      </c>
      <c r="F70" s="15">
        <v>45657</v>
      </c>
      <c r="G70" s="18">
        <v>164.8</v>
      </c>
      <c r="H70" s="93" t="s">
        <v>22</v>
      </c>
      <c r="I70" s="93" t="s">
        <v>22</v>
      </c>
      <c r="J70" s="93" t="s">
        <v>22</v>
      </c>
      <c r="K70" s="93" t="s">
        <v>22</v>
      </c>
      <c r="L70" s="94" t="s">
        <v>11</v>
      </c>
      <c r="M70" s="94" t="s">
        <v>11</v>
      </c>
    </row>
    <row r="71" spans="1:15" ht="93.75" customHeight="1" x14ac:dyDescent="0.35">
      <c r="A71" s="221"/>
      <c r="B71" s="204"/>
      <c r="C71" s="10" t="s">
        <v>45</v>
      </c>
      <c r="D71" s="15" t="s">
        <v>11</v>
      </c>
      <c r="E71" s="15">
        <v>45292</v>
      </c>
      <c r="F71" s="15">
        <v>45657</v>
      </c>
      <c r="G71" s="18">
        <v>553</v>
      </c>
      <c r="H71" s="93" t="s">
        <v>22</v>
      </c>
      <c r="I71" s="93" t="s">
        <v>22</v>
      </c>
      <c r="J71" s="93" t="s">
        <v>22</v>
      </c>
      <c r="K71" s="93" t="s">
        <v>22</v>
      </c>
      <c r="L71" s="106" t="s">
        <v>11</v>
      </c>
      <c r="M71" s="106" t="s">
        <v>11</v>
      </c>
    </row>
    <row r="72" spans="1:15" ht="93.75" customHeight="1" x14ac:dyDescent="0.35">
      <c r="A72" s="221"/>
      <c r="B72" s="204"/>
      <c r="C72" s="10" t="s">
        <v>92</v>
      </c>
      <c r="D72" s="141" t="s">
        <v>11</v>
      </c>
      <c r="E72" s="141">
        <v>45474</v>
      </c>
      <c r="F72" s="141">
        <v>45566</v>
      </c>
      <c r="G72" s="18">
        <v>235</v>
      </c>
      <c r="H72" s="140"/>
      <c r="I72" s="140" t="s">
        <v>22</v>
      </c>
      <c r="J72" s="140" t="s">
        <v>22</v>
      </c>
      <c r="K72" s="140"/>
      <c r="L72" s="139" t="s">
        <v>11</v>
      </c>
      <c r="M72" s="139" t="s">
        <v>11</v>
      </c>
    </row>
    <row r="73" spans="1:15" ht="93.75" customHeight="1" x14ac:dyDescent="0.35">
      <c r="A73" s="221"/>
      <c r="B73" s="204"/>
      <c r="C73" s="95" t="s">
        <v>172</v>
      </c>
      <c r="D73" s="15" t="s">
        <v>11</v>
      </c>
      <c r="E73" s="15">
        <v>45292</v>
      </c>
      <c r="F73" s="15">
        <v>45657</v>
      </c>
      <c r="G73" s="18">
        <v>5989.2</v>
      </c>
      <c r="H73" s="93" t="s">
        <v>22</v>
      </c>
      <c r="I73" s="93" t="s">
        <v>22</v>
      </c>
      <c r="J73" s="93" t="s">
        <v>22</v>
      </c>
      <c r="K73" s="93" t="s">
        <v>22</v>
      </c>
      <c r="L73" s="94" t="s">
        <v>11</v>
      </c>
      <c r="M73" s="94" t="s">
        <v>11</v>
      </c>
    </row>
    <row r="74" spans="1:15" ht="93.75" customHeight="1" x14ac:dyDescent="0.35">
      <c r="A74" s="222"/>
      <c r="B74" s="205"/>
      <c r="C74" s="152" t="s">
        <v>47</v>
      </c>
      <c r="D74" s="150" t="s">
        <v>11</v>
      </c>
      <c r="E74" s="150">
        <v>45541</v>
      </c>
      <c r="F74" s="150">
        <v>45657</v>
      </c>
      <c r="G74" s="18">
        <v>756</v>
      </c>
      <c r="H74" s="151"/>
      <c r="I74" s="151"/>
      <c r="J74" s="151" t="s">
        <v>22</v>
      </c>
      <c r="K74" s="151" t="s">
        <v>22</v>
      </c>
      <c r="L74" s="149" t="s">
        <v>11</v>
      </c>
      <c r="M74" s="149" t="s">
        <v>11</v>
      </c>
    </row>
    <row r="75" spans="1:15" ht="93.75" customHeight="1" x14ac:dyDescent="0.35">
      <c r="A75" s="59"/>
      <c r="B75" s="19" t="s">
        <v>124</v>
      </c>
      <c r="C75" s="95" t="s">
        <v>48</v>
      </c>
      <c r="D75" s="15" t="s">
        <v>11</v>
      </c>
      <c r="E75" s="15" t="s">
        <v>11</v>
      </c>
      <c r="F75" s="15">
        <v>45657</v>
      </c>
      <c r="G75" s="93" t="s">
        <v>11</v>
      </c>
      <c r="H75" s="54" t="s">
        <v>22</v>
      </c>
      <c r="I75" s="54" t="s">
        <v>22</v>
      </c>
      <c r="J75" s="54" t="s">
        <v>22</v>
      </c>
      <c r="K75" s="54" t="s">
        <v>22</v>
      </c>
      <c r="L75" s="94" t="s">
        <v>11</v>
      </c>
      <c r="M75" s="94" t="s">
        <v>11</v>
      </c>
    </row>
    <row r="76" spans="1:15" ht="156.75" customHeight="1" x14ac:dyDescent="0.35">
      <c r="A76" s="21"/>
      <c r="B76" s="10" t="s">
        <v>137</v>
      </c>
      <c r="C76" s="111" t="s">
        <v>112</v>
      </c>
      <c r="D76" s="108" t="s">
        <v>11</v>
      </c>
      <c r="E76" s="108">
        <v>45778</v>
      </c>
      <c r="F76" s="108">
        <v>45931</v>
      </c>
      <c r="G76" s="156">
        <v>12906.2</v>
      </c>
      <c r="H76" s="109"/>
      <c r="I76" s="109" t="s">
        <v>22</v>
      </c>
      <c r="J76" s="109" t="s">
        <v>22</v>
      </c>
      <c r="K76" s="109"/>
      <c r="L76" s="106" t="s">
        <v>11</v>
      </c>
      <c r="M76" s="106" t="s">
        <v>11</v>
      </c>
      <c r="N76" s="2"/>
      <c r="O76" s="6"/>
    </row>
    <row r="77" spans="1:15" ht="156.75" customHeight="1" x14ac:dyDescent="0.35">
      <c r="A77" s="21"/>
      <c r="B77" s="19" t="s">
        <v>138</v>
      </c>
      <c r="C77" s="111" t="s">
        <v>112</v>
      </c>
      <c r="D77" s="108" t="s">
        <v>11</v>
      </c>
      <c r="E77" s="108" t="s">
        <v>11</v>
      </c>
      <c r="F77" s="108">
        <v>45931</v>
      </c>
      <c r="G77" s="109" t="s">
        <v>11</v>
      </c>
      <c r="H77" s="126"/>
      <c r="I77" s="54" t="s">
        <v>22</v>
      </c>
      <c r="J77" s="54" t="s">
        <v>22</v>
      </c>
      <c r="K77" s="126"/>
      <c r="L77" s="106" t="s">
        <v>11</v>
      </c>
      <c r="M77" s="106" t="s">
        <v>11</v>
      </c>
      <c r="N77" s="2"/>
      <c r="O77" s="6"/>
    </row>
    <row r="78" spans="1:15" ht="59.25" customHeight="1" x14ac:dyDescent="0.35">
      <c r="A78" s="229" t="s">
        <v>58</v>
      </c>
      <c r="B78" s="230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1"/>
      <c r="N78" s="2"/>
      <c r="O78" s="6"/>
    </row>
    <row r="79" spans="1:15" ht="99" customHeight="1" x14ac:dyDescent="0.35">
      <c r="A79" s="209" t="s">
        <v>90</v>
      </c>
      <c r="B79" s="210"/>
      <c r="C79" s="210"/>
      <c r="D79" s="210"/>
      <c r="E79" s="210"/>
      <c r="F79" s="210"/>
      <c r="G79" s="210"/>
      <c r="H79" s="210"/>
      <c r="I79" s="210"/>
      <c r="J79" s="210"/>
      <c r="K79" s="210"/>
      <c r="L79" s="210"/>
      <c r="M79" s="211"/>
      <c r="N79" s="2"/>
      <c r="O79" s="6"/>
    </row>
    <row r="80" spans="1:15" ht="99" customHeight="1" x14ac:dyDescent="0.35">
      <c r="A80" s="197" t="s">
        <v>57</v>
      </c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9"/>
      <c r="N80" s="2"/>
      <c r="O80" s="6"/>
    </row>
    <row r="81" spans="1:30" ht="192.75" customHeight="1" x14ac:dyDescent="0.35">
      <c r="A81" s="117" t="s">
        <v>19</v>
      </c>
      <c r="B81" s="116" t="s">
        <v>153</v>
      </c>
      <c r="C81" s="136" t="s">
        <v>148</v>
      </c>
      <c r="D81" s="127" t="s">
        <v>143</v>
      </c>
      <c r="E81" s="122">
        <v>45658</v>
      </c>
      <c r="F81" s="124" t="s">
        <v>202</v>
      </c>
      <c r="G81" s="154">
        <v>2458.8000000000002</v>
      </c>
      <c r="H81" s="168" t="s">
        <v>22</v>
      </c>
      <c r="I81" s="123" t="s">
        <v>22</v>
      </c>
      <c r="J81" s="123" t="s">
        <v>22</v>
      </c>
      <c r="K81" s="123" t="s">
        <v>22</v>
      </c>
      <c r="L81" s="125" t="s">
        <v>197</v>
      </c>
      <c r="M81" s="125">
        <v>11</v>
      </c>
      <c r="N81" s="2"/>
      <c r="O81" s="6"/>
    </row>
    <row r="82" spans="1:30" ht="157.5" customHeight="1" x14ac:dyDescent="0.35">
      <c r="A82" s="114"/>
      <c r="B82" s="19" t="s">
        <v>174</v>
      </c>
      <c r="C82" s="136" t="s">
        <v>148</v>
      </c>
      <c r="D82" s="121" t="s">
        <v>11</v>
      </c>
      <c r="E82" s="121" t="s">
        <v>11</v>
      </c>
      <c r="F82" s="124" t="s">
        <v>202</v>
      </c>
      <c r="G82" s="123" t="s">
        <v>11</v>
      </c>
      <c r="H82" s="54" t="s">
        <v>22</v>
      </c>
      <c r="I82" s="54" t="s">
        <v>22</v>
      </c>
      <c r="J82" s="54" t="s">
        <v>22</v>
      </c>
      <c r="K82" s="54" t="s">
        <v>22</v>
      </c>
      <c r="L82" s="123" t="s">
        <v>11</v>
      </c>
      <c r="M82" s="123" t="s">
        <v>11</v>
      </c>
      <c r="N82" s="2"/>
      <c r="O82" s="6"/>
    </row>
    <row r="83" spans="1:30" ht="90" customHeight="1" x14ac:dyDescent="0.35">
      <c r="A83" s="223" t="s">
        <v>20</v>
      </c>
      <c r="B83" s="206" t="s">
        <v>13</v>
      </c>
      <c r="C83" s="255" t="s">
        <v>65</v>
      </c>
      <c r="D83" s="203" t="s">
        <v>51</v>
      </c>
      <c r="E83" s="244">
        <v>45658</v>
      </c>
      <c r="F83" s="220">
        <v>46022</v>
      </c>
      <c r="G83" s="237">
        <f>G86+G93</f>
        <v>3257.5</v>
      </c>
      <c r="H83" s="224" t="s">
        <v>22</v>
      </c>
      <c r="I83" s="224" t="s">
        <v>22</v>
      </c>
      <c r="J83" s="224" t="s">
        <v>22</v>
      </c>
      <c r="K83" s="224" t="s">
        <v>22</v>
      </c>
      <c r="L83" s="240" t="s">
        <v>30</v>
      </c>
      <c r="M83" s="242">
        <v>58.3</v>
      </c>
    </row>
    <row r="84" spans="1:30" ht="129" customHeight="1" x14ac:dyDescent="0.35">
      <c r="A84" s="221"/>
      <c r="B84" s="207"/>
      <c r="C84" s="255"/>
      <c r="D84" s="204"/>
      <c r="E84" s="265"/>
      <c r="F84" s="220"/>
      <c r="G84" s="238"/>
      <c r="H84" s="252"/>
      <c r="I84" s="252"/>
      <c r="J84" s="252"/>
      <c r="K84" s="252"/>
      <c r="L84" s="241"/>
      <c r="M84" s="243"/>
      <c r="AD84" s="1" t="s">
        <v>21</v>
      </c>
    </row>
    <row r="85" spans="1:30" ht="150.75" customHeight="1" x14ac:dyDescent="0.35">
      <c r="A85" s="221"/>
      <c r="B85" s="207"/>
      <c r="C85" s="255"/>
      <c r="D85" s="204"/>
      <c r="E85" s="245"/>
      <c r="F85" s="220"/>
      <c r="G85" s="239"/>
      <c r="H85" s="225"/>
      <c r="I85" s="225"/>
      <c r="J85" s="225"/>
      <c r="K85" s="225"/>
      <c r="L85" s="241"/>
      <c r="M85" s="243"/>
    </row>
    <row r="86" spans="1:30" ht="81.75" customHeight="1" x14ac:dyDescent="0.35">
      <c r="A86" s="223"/>
      <c r="B86" s="255" t="s">
        <v>131</v>
      </c>
      <c r="C86" s="95" t="s">
        <v>111</v>
      </c>
      <c r="D86" s="15" t="s">
        <v>11</v>
      </c>
      <c r="E86" s="15"/>
      <c r="F86" s="15"/>
      <c r="G86" s="16">
        <f>G87+G88+G89+G90+G91</f>
        <v>257.5</v>
      </c>
      <c r="H86" s="10"/>
      <c r="I86" s="10"/>
      <c r="J86" s="10"/>
      <c r="K86" s="10"/>
      <c r="L86" s="93" t="s">
        <v>11</v>
      </c>
      <c r="M86" s="93" t="s">
        <v>11</v>
      </c>
    </row>
    <row r="87" spans="1:30" ht="112.5" customHeight="1" x14ac:dyDescent="0.35">
      <c r="A87" s="221"/>
      <c r="B87" s="255"/>
      <c r="C87" s="10" t="s">
        <v>92</v>
      </c>
      <c r="D87" s="15" t="s">
        <v>11</v>
      </c>
      <c r="E87" s="75">
        <v>45658</v>
      </c>
      <c r="F87" s="75">
        <v>46022</v>
      </c>
      <c r="G87" s="101">
        <v>70</v>
      </c>
      <c r="H87" s="93" t="s">
        <v>22</v>
      </c>
      <c r="I87" s="93" t="s">
        <v>22</v>
      </c>
      <c r="J87" s="93" t="s">
        <v>22</v>
      </c>
      <c r="K87" s="93" t="s">
        <v>22</v>
      </c>
      <c r="L87" s="94" t="s">
        <v>11</v>
      </c>
      <c r="M87" s="94" t="s">
        <v>11</v>
      </c>
    </row>
    <row r="88" spans="1:30" ht="98.25" customHeight="1" x14ac:dyDescent="0.35">
      <c r="A88" s="221"/>
      <c r="B88" s="255"/>
      <c r="C88" s="95" t="s">
        <v>46</v>
      </c>
      <c r="D88" s="15" t="s">
        <v>11</v>
      </c>
      <c r="E88" s="170">
        <v>45658</v>
      </c>
      <c r="F88" s="170">
        <v>46022</v>
      </c>
      <c r="G88" s="104">
        <v>60</v>
      </c>
      <c r="H88" s="93" t="s">
        <v>22</v>
      </c>
      <c r="I88" s="93" t="s">
        <v>22</v>
      </c>
      <c r="J88" s="93" t="s">
        <v>22</v>
      </c>
      <c r="K88" s="93" t="s">
        <v>22</v>
      </c>
      <c r="L88" s="94" t="s">
        <v>11</v>
      </c>
      <c r="M88" s="94" t="s">
        <v>11</v>
      </c>
    </row>
    <row r="89" spans="1:30" ht="89.25" customHeight="1" x14ac:dyDescent="0.35">
      <c r="A89" s="221"/>
      <c r="B89" s="255"/>
      <c r="C89" s="10" t="s">
        <v>44</v>
      </c>
      <c r="D89" s="15" t="s">
        <v>11</v>
      </c>
      <c r="E89" s="170">
        <v>45658</v>
      </c>
      <c r="F89" s="170">
        <v>46022</v>
      </c>
      <c r="G89" s="18">
        <v>38.200000000000003</v>
      </c>
      <c r="H89" s="93" t="s">
        <v>22</v>
      </c>
      <c r="I89" s="93" t="s">
        <v>22</v>
      </c>
      <c r="J89" s="93" t="s">
        <v>22</v>
      </c>
      <c r="K89" s="93" t="s">
        <v>22</v>
      </c>
      <c r="L89" s="94" t="s">
        <v>11</v>
      </c>
      <c r="M89" s="94" t="s">
        <v>11</v>
      </c>
    </row>
    <row r="90" spans="1:30" ht="96.75" customHeight="1" x14ac:dyDescent="0.35">
      <c r="A90" s="221"/>
      <c r="B90" s="255"/>
      <c r="C90" s="10" t="s">
        <v>45</v>
      </c>
      <c r="D90" s="15" t="s">
        <v>11</v>
      </c>
      <c r="E90" s="170">
        <v>45658</v>
      </c>
      <c r="F90" s="170">
        <v>46022</v>
      </c>
      <c r="G90" s="18">
        <v>60</v>
      </c>
      <c r="H90" s="93" t="s">
        <v>22</v>
      </c>
      <c r="I90" s="93" t="s">
        <v>22</v>
      </c>
      <c r="J90" s="93" t="s">
        <v>22</v>
      </c>
      <c r="K90" s="93" t="s">
        <v>22</v>
      </c>
      <c r="L90" s="94" t="s">
        <v>11</v>
      </c>
      <c r="M90" s="94" t="s">
        <v>11</v>
      </c>
    </row>
    <row r="91" spans="1:30" ht="94.5" customHeight="1" x14ac:dyDescent="0.35">
      <c r="A91" s="222"/>
      <c r="B91" s="255"/>
      <c r="C91" s="95" t="s">
        <v>172</v>
      </c>
      <c r="D91" s="15" t="s">
        <v>11</v>
      </c>
      <c r="E91" s="170">
        <v>45658</v>
      </c>
      <c r="F91" s="170">
        <v>46022</v>
      </c>
      <c r="G91" s="18">
        <v>29.3</v>
      </c>
      <c r="H91" s="93" t="s">
        <v>22</v>
      </c>
      <c r="I91" s="93" t="s">
        <v>22</v>
      </c>
      <c r="J91" s="93" t="s">
        <v>22</v>
      </c>
      <c r="K91" s="93" t="s">
        <v>22</v>
      </c>
      <c r="L91" s="94" t="s">
        <v>11</v>
      </c>
      <c r="M91" s="94" t="s">
        <v>11</v>
      </c>
    </row>
    <row r="92" spans="1:30" ht="198" customHeight="1" x14ac:dyDescent="0.35">
      <c r="A92" s="147"/>
      <c r="B92" s="20" t="s">
        <v>175</v>
      </c>
      <c r="C92" s="145" t="s">
        <v>11</v>
      </c>
      <c r="D92" s="145" t="s">
        <v>11</v>
      </c>
      <c r="E92" s="148" t="s">
        <v>11</v>
      </c>
      <c r="F92" s="170">
        <v>46022</v>
      </c>
      <c r="G92" s="146"/>
      <c r="H92" s="54" t="s">
        <v>22</v>
      </c>
      <c r="I92" s="54" t="s">
        <v>22</v>
      </c>
      <c r="J92" s="54" t="s">
        <v>22</v>
      </c>
      <c r="K92" s="54" t="s">
        <v>22</v>
      </c>
      <c r="L92" s="146" t="s">
        <v>11</v>
      </c>
      <c r="M92" s="144" t="s">
        <v>11</v>
      </c>
    </row>
    <row r="93" spans="1:30" ht="174" customHeight="1" x14ac:dyDescent="0.35">
      <c r="A93" s="97"/>
      <c r="B93" s="10" t="s">
        <v>133</v>
      </c>
      <c r="C93" s="95" t="s">
        <v>112</v>
      </c>
      <c r="D93" s="15" t="s">
        <v>11</v>
      </c>
      <c r="E93" s="75">
        <v>45658</v>
      </c>
      <c r="F93" s="75">
        <v>46022</v>
      </c>
      <c r="G93" s="174">
        <v>3000</v>
      </c>
      <c r="H93" s="93" t="s">
        <v>22</v>
      </c>
      <c r="I93" s="93" t="s">
        <v>22</v>
      </c>
      <c r="J93" s="93" t="s">
        <v>22</v>
      </c>
      <c r="K93" s="93" t="s">
        <v>22</v>
      </c>
      <c r="L93" s="93" t="s">
        <v>11</v>
      </c>
      <c r="M93" s="93" t="s">
        <v>11</v>
      </c>
    </row>
    <row r="94" spans="1:30" ht="200.1" customHeight="1" x14ac:dyDescent="0.35">
      <c r="A94" s="38"/>
      <c r="B94" s="20" t="s">
        <v>176</v>
      </c>
      <c r="C94" s="14" t="s">
        <v>63</v>
      </c>
      <c r="D94" s="15" t="s">
        <v>11</v>
      </c>
      <c r="E94" s="15" t="s">
        <v>11</v>
      </c>
      <c r="F94" s="75">
        <v>46022</v>
      </c>
      <c r="G94" s="39" t="s">
        <v>11</v>
      </c>
      <c r="H94" s="54" t="s">
        <v>22</v>
      </c>
      <c r="I94" s="54" t="s">
        <v>22</v>
      </c>
      <c r="J94" s="54" t="s">
        <v>22</v>
      </c>
      <c r="K94" s="54" t="s">
        <v>22</v>
      </c>
      <c r="L94" s="45" t="s">
        <v>11</v>
      </c>
      <c r="M94" s="45" t="s">
        <v>11</v>
      </c>
    </row>
    <row r="95" spans="1:30" ht="104.25" customHeight="1" x14ac:dyDescent="0.35">
      <c r="A95" s="197" t="s">
        <v>58</v>
      </c>
      <c r="B95" s="198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9"/>
    </row>
    <row r="96" spans="1:30" ht="81" customHeight="1" x14ac:dyDescent="0.35">
      <c r="A96" s="209" t="s">
        <v>60</v>
      </c>
      <c r="B96" s="210"/>
      <c r="C96" s="210"/>
      <c r="D96" s="210"/>
      <c r="E96" s="210"/>
      <c r="F96" s="210"/>
      <c r="G96" s="210"/>
      <c r="H96" s="210"/>
      <c r="I96" s="210"/>
      <c r="J96" s="210"/>
      <c r="K96" s="210"/>
      <c r="L96" s="210"/>
      <c r="M96" s="211"/>
    </row>
    <row r="97" spans="1:13" ht="81" customHeight="1" x14ac:dyDescent="0.35">
      <c r="A97" s="249" t="s">
        <v>57</v>
      </c>
      <c r="B97" s="250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1"/>
    </row>
    <row r="98" spans="1:13" ht="186" customHeight="1" x14ac:dyDescent="0.35">
      <c r="A98" s="38" t="s">
        <v>91</v>
      </c>
      <c r="B98" s="67" t="s">
        <v>17</v>
      </c>
      <c r="C98" s="14" t="s">
        <v>63</v>
      </c>
      <c r="D98" s="10" t="s">
        <v>52</v>
      </c>
      <c r="E98" s="75">
        <v>45658</v>
      </c>
      <c r="F98" s="75">
        <v>46022</v>
      </c>
      <c r="G98" s="64">
        <v>42700</v>
      </c>
      <c r="H98" s="72" t="s">
        <v>22</v>
      </c>
      <c r="I98" s="72" t="s">
        <v>22</v>
      </c>
      <c r="J98" s="72" t="s">
        <v>22</v>
      </c>
      <c r="K98" s="72" t="s">
        <v>22</v>
      </c>
      <c r="L98" s="56" t="s">
        <v>31</v>
      </c>
      <c r="M98" s="43">
        <v>100</v>
      </c>
    </row>
    <row r="99" spans="1:13" ht="200.1" customHeight="1" x14ac:dyDescent="0.35">
      <c r="A99" s="38"/>
      <c r="B99" s="20" t="s">
        <v>177</v>
      </c>
      <c r="C99" s="14" t="s">
        <v>63</v>
      </c>
      <c r="D99" s="15" t="s">
        <v>11</v>
      </c>
      <c r="E99" s="15" t="s">
        <v>11</v>
      </c>
      <c r="F99" s="163">
        <v>46022</v>
      </c>
      <c r="G99" s="39" t="s">
        <v>11</v>
      </c>
      <c r="H99" s="54" t="s">
        <v>22</v>
      </c>
      <c r="I99" s="54" t="s">
        <v>22</v>
      </c>
      <c r="J99" s="54" t="s">
        <v>22</v>
      </c>
      <c r="K99" s="54" t="s">
        <v>22</v>
      </c>
      <c r="L99" s="45" t="s">
        <v>11</v>
      </c>
      <c r="M99" s="45" t="s">
        <v>11</v>
      </c>
    </row>
    <row r="100" spans="1:13" ht="237" customHeight="1" x14ac:dyDescent="0.35">
      <c r="A100" s="38" t="s">
        <v>105</v>
      </c>
      <c r="B100" s="69" t="s">
        <v>96</v>
      </c>
      <c r="C100" s="14" t="s">
        <v>66</v>
      </c>
      <c r="D100" s="10" t="s">
        <v>52</v>
      </c>
      <c r="E100" s="163">
        <v>45658</v>
      </c>
      <c r="F100" s="163">
        <v>46022</v>
      </c>
      <c r="G100" s="66">
        <v>12195.6</v>
      </c>
      <c r="H100" s="72" t="s">
        <v>22</v>
      </c>
      <c r="I100" s="72" t="s">
        <v>22</v>
      </c>
      <c r="J100" s="72" t="s">
        <v>22</v>
      </c>
      <c r="K100" s="72" t="s">
        <v>22</v>
      </c>
      <c r="L100" s="56" t="s">
        <v>37</v>
      </c>
      <c r="M100" s="58">
        <v>100</v>
      </c>
    </row>
    <row r="101" spans="1:13" ht="265.5" customHeight="1" x14ac:dyDescent="0.35">
      <c r="A101" s="38"/>
      <c r="B101" s="20" t="s">
        <v>178</v>
      </c>
      <c r="C101" s="14" t="s">
        <v>66</v>
      </c>
      <c r="D101" s="61" t="s">
        <v>11</v>
      </c>
      <c r="E101" s="15" t="s">
        <v>11</v>
      </c>
      <c r="F101" s="163">
        <v>46022</v>
      </c>
      <c r="G101" s="39" t="s">
        <v>11</v>
      </c>
      <c r="H101" s="54" t="s">
        <v>22</v>
      </c>
      <c r="I101" s="54" t="s">
        <v>22</v>
      </c>
      <c r="J101" s="54" t="s">
        <v>22</v>
      </c>
      <c r="K101" s="54" t="s">
        <v>22</v>
      </c>
      <c r="L101" s="45" t="s">
        <v>11</v>
      </c>
      <c r="M101" s="45" t="s">
        <v>11</v>
      </c>
    </row>
    <row r="102" spans="1:13" ht="85.5" customHeight="1" x14ac:dyDescent="0.35">
      <c r="A102" s="197" t="s">
        <v>58</v>
      </c>
      <c r="B102" s="198"/>
      <c r="C102" s="198"/>
      <c r="D102" s="198"/>
      <c r="E102" s="198"/>
      <c r="F102" s="198"/>
      <c r="G102" s="198"/>
      <c r="H102" s="198"/>
      <c r="I102" s="198"/>
      <c r="J102" s="198"/>
      <c r="K102" s="198"/>
      <c r="L102" s="198"/>
      <c r="M102" s="199"/>
    </row>
    <row r="103" spans="1:13" ht="102" customHeight="1" x14ac:dyDescent="0.35">
      <c r="A103" s="209" t="s">
        <v>61</v>
      </c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1"/>
    </row>
    <row r="104" spans="1:13" ht="102" customHeight="1" x14ac:dyDescent="0.35">
      <c r="A104" s="249" t="s">
        <v>57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1"/>
    </row>
    <row r="105" spans="1:13" ht="321.75" customHeight="1" x14ac:dyDescent="0.35">
      <c r="A105" s="38" t="s">
        <v>106</v>
      </c>
      <c r="B105" s="67" t="s">
        <v>155</v>
      </c>
      <c r="C105" s="22" t="s">
        <v>68</v>
      </c>
      <c r="D105" s="10" t="s">
        <v>220</v>
      </c>
      <c r="E105" s="163">
        <v>45658</v>
      </c>
      <c r="F105" s="163">
        <v>46022</v>
      </c>
      <c r="G105" s="64">
        <v>27756.6</v>
      </c>
      <c r="H105" s="72" t="s">
        <v>22</v>
      </c>
      <c r="I105" s="72" t="s">
        <v>22</v>
      </c>
      <c r="J105" s="72" t="s">
        <v>22</v>
      </c>
      <c r="K105" s="72" t="s">
        <v>22</v>
      </c>
      <c r="L105" s="50" t="s">
        <v>221</v>
      </c>
      <c r="M105" s="49">
        <v>98</v>
      </c>
    </row>
    <row r="106" spans="1:13" ht="254.25" customHeight="1" x14ac:dyDescent="0.35">
      <c r="A106" s="38"/>
      <c r="B106" s="20" t="s">
        <v>218</v>
      </c>
      <c r="C106" s="22" t="s">
        <v>68</v>
      </c>
      <c r="D106" s="15" t="s">
        <v>11</v>
      </c>
      <c r="E106" s="160" t="s">
        <v>11</v>
      </c>
      <c r="F106" s="163">
        <v>46022</v>
      </c>
      <c r="G106" s="39" t="s">
        <v>11</v>
      </c>
      <c r="H106" s="54" t="s">
        <v>22</v>
      </c>
      <c r="I106" s="54" t="s">
        <v>22</v>
      </c>
      <c r="J106" s="54" t="s">
        <v>22</v>
      </c>
      <c r="K106" s="54" t="s">
        <v>22</v>
      </c>
      <c r="L106" s="45" t="s">
        <v>11</v>
      </c>
      <c r="M106" s="45" t="s">
        <v>11</v>
      </c>
    </row>
    <row r="107" spans="1:13" ht="336" customHeight="1" x14ac:dyDescent="0.35">
      <c r="A107" s="38" t="s">
        <v>107</v>
      </c>
      <c r="B107" s="67" t="s">
        <v>156</v>
      </c>
      <c r="C107" s="22" t="s">
        <v>68</v>
      </c>
      <c r="D107" s="10" t="s">
        <v>220</v>
      </c>
      <c r="E107" s="163">
        <v>45658</v>
      </c>
      <c r="F107" s="163">
        <v>46022</v>
      </c>
      <c r="G107" s="64">
        <v>142.4</v>
      </c>
      <c r="H107" s="72" t="s">
        <v>22</v>
      </c>
      <c r="I107" s="72" t="s">
        <v>22</v>
      </c>
      <c r="J107" s="72" t="s">
        <v>22</v>
      </c>
      <c r="K107" s="72" t="s">
        <v>22</v>
      </c>
      <c r="L107" s="50" t="s">
        <v>221</v>
      </c>
      <c r="M107" s="49">
        <v>98</v>
      </c>
    </row>
    <row r="108" spans="1:13" ht="252" customHeight="1" x14ac:dyDescent="0.35">
      <c r="A108" s="38"/>
      <c r="B108" s="20" t="s">
        <v>219</v>
      </c>
      <c r="C108" s="22" t="s">
        <v>68</v>
      </c>
      <c r="D108" s="62" t="s">
        <v>11</v>
      </c>
      <c r="E108" s="160" t="s">
        <v>11</v>
      </c>
      <c r="F108" s="163">
        <v>46022</v>
      </c>
      <c r="G108" s="39" t="s">
        <v>11</v>
      </c>
      <c r="H108" s="54" t="s">
        <v>22</v>
      </c>
      <c r="I108" s="54" t="s">
        <v>22</v>
      </c>
      <c r="J108" s="54" t="s">
        <v>22</v>
      </c>
      <c r="K108" s="54" t="s">
        <v>22</v>
      </c>
      <c r="L108" s="45" t="s">
        <v>11</v>
      </c>
      <c r="M108" s="45" t="s">
        <v>11</v>
      </c>
    </row>
    <row r="109" spans="1:13" ht="85.5" customHeight="1" x14ac:dyDescent="0.35">
      <c r="A109" s="197" t="s">
        <v>58</v>
      </c>
      <c r="B109" s="198"/>
      <c r="C109" s="198"/>
      <c r="D109" s="198"/>
      <c r="E109" s="198"/>
      <c r="F109" s="198"/>
      <c r="G109" s="198"/>
      <c r="H109" s="198"/>
      <c r="I109" s="198"/>
      <c r="J109" s="198"/>
      <c r="K109" s="198"/>
      <c r="L109" s="198"/>
      <c r="M109" s="199"/>
    </row>
    <row r="110" spans="1:13" ht="99" customHeight="1" x14ac:dyDescent="0.35">
      <c r="A110" s="209" t="s">
        <v>62</v>
      </c>
      <c r="B110" s="210"/>
      <c r="C110" s="210"/>
      <c r="D110" s="210"/>
      <c r="E110" s="210"/>
      <c r="F110" s="210"/>
      <c r="G110" s="210"/>
      <c r="H110" s="210"/>
      <c r="I110" s="210"/>
      <c r="J110" s="210"/>
      <c r="K110" s="210"/>
      <c r="L110" s="210"/>
      <c r="M110" s="211"/>
    </row>
    <row r="111" spans="1:13" ht="99" customHeight="1" x14ac:dyDescent="0.35">
      <c r="A111" s="197" t="s">
        <v>57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9"/>
    </row>
    <row r="112" spans="1:13" ht="211.5" customHeight="1" x14ac:dyDescent="0.35">
      <c r="A112" s="215" t="s">
        <v>108</v>
      </c>
      <c r="B112" s="228" t="s">
        <v>38</v>
      </c>
      <c r="C112" s="203" t="s">
        <v>67</v>
      </c>
      <c r="D112" s="224" t="s">
        <v>53</v>
      </c>
      <c r="E112" s="220">
        <v>45748</v>
      </c>
      <c r="F112" s="220">
        <v>45931</v>
      </c>
      <c r="G112" s="266">
        <f>G115+G117+G119+G121+G123-0.1</f>
        <v>1028.9000000000001</v>
      </c>
      <c r="H112" s="224"/>
      <c r="I112" s="224" t="s">
        <v>22</v>
      </c>
      <c r="J112" s="224" t="s">
        <v>22</v>
      </c>
      <c r="K112" s="224"/>
      <c r="L112" s="208" t="s">
        <v>32</v>
      </c>
      <c r="M112" s="208">
        <v>100</v>
      </c>
    </row>
    <row r="113" spans="1:15" ht="35.25" customHeight="1" x14ac:dyDescent="0.35">
      <c r="A113" s="215"/>
      <c r="B113" s="228"/>
      <c r="C113" s="204"/>
      <c r="D113" s="252"/>
      <c r="E113" s="220"/>
      <c r="F113" s="220"/>
      <c r="G113" s="267"/>
      <c r="H113" s="252"/>
      <c r="I113" s="252"/>
      <c r="J113" s="252"/>
      <c r="K113" s="252"/>
      <c r="L113" s="208"/>
      <c r="M113" s="208"/>
    </row>
    <row r="114" spans="1:15" ht="35.25" customHeight="1" x14ac:dyDescent="0.35">
      <c r="A114" s="215"/>
      <c r="B114" s="228"/>
      <c r="C114" s="205"/>
      <c r="D114" s="252"/>
      <c r="E114" s="220"/>
      <c r="F114" s="220"/>
      <c r="G114" s="268"/>
      <c r="H114" s="225"/>
      <c r="I114" s="225"/>
      <c r="J114" s="225"/>
      <c r="K114" s="225"/>
      <c r="L114" s="208"/>
      <c r="M114" s="208"/>
      <c r="O114" s="5"/>
    </row>
    <row r="115" spans="1:15" ht="141" x14ac:dyDescent="0.35">
      <c r="A115" s="142"/>
      <c r="B115" s="95" t="s">
        <v>134</v>
      </c>
      <c r="C115" s="10" t="s">
        <v>63</v>
      </c>
      <c r="D115" s="93" t="s">
        <v>11</v>
      </c>
      <c r="E115" s="135">
        <v>45748</v>
      </c>
      <c r="F115" s="135">
        <v>45931</v>
      </c>
      <c r="G115" s="128">
        <v>222.2</v>
      </c>
      <c r="H115" s="93"/>
      <c r="I115" s="93" t="s">
        <v>22</v>
      </c>
      <c r="J115" s="93" t="s">
        <v>22</v>
      </c>
      <c r="K115" s="93"/>
      <c r="L115" s="134" t="s">
        <v>11</v>
      </c>
      <c r="M115" s="134" t="s">
        <v>11</v>
      </c>
      <c r="O115" s="5"/>
    </row>
    <row r="116" spans="1:15" ht="141" x14ac:dyDescent="0.35">
      <c r="A116" s="105"/>
      <c r="B116" s="19" t="s">
        <v>179</v>
      </c>
      <c r="C116" s="10" t="s">
        <v>63</v>
      </c>
      <c r="D116" s="93" t="s">
        <v>11</v>
      </c>
      <c r="E116" s="75" t="s">
        <v>11</v>
      </c>
      <c r="F116" s="75">
        <v>45931</v>
      </c>
      <c r="G116" s="93" t="s">
        <v>11</v>
      </c>
      <c r="H116" s="93"/>
      <c r="I116" s="54" t="s">
        <v>22</v>
      </c>
      <c r="J116" s="54" t="s">
        <v>22</v>
      </c>
      <c r="K116" s="93"/>
      <c r="L116" s="134" t="s">
        <v>11</v>
      </c>
      <c r="M116" s="134" t="s">
        <v>11</v>
      </c>
      <c r="O116" s="5"/>
    </row>
    <row r="117" spans="1:15" ht="123" customHeight="1" x14ac:dyDescent="0.35">
      <c r="A117" s="105"/>
      <c r="B117" s="164" t="s">
        <v>163</v>
      </c>
      <c r="C117" s="164" t="s">
        <v>47</v>
      </c>
      <c r="D117" s="161" t="s">
        <v>11</v>
      </c>
      <c r="E117" s="169">
        <v>45748</v>
      </c>
      <c r="F117" s="169">
        <v>45931</v>
      </c>
      <c r="G117" s="128">
        <v>222.2</v>
      </c>
      <c r="H117" s="161"/>
      <c r="I117" s="161" t="s">
        <v>22</v>
      </c>
      <c r="J117" s="161" t="s">
        <v>22</v>
      </c>
      <c r="K117" s="161"/>
      <c r="L117" s="158" t="s">
        <v>11</v>
      </c>
      <c r="M117" s="158" t="s">
        <v>11</v>
      </c>
      <c r="O117" s="5"/>
    </row>
    <row r="118" spans="1:15" ht="138" customHeight="1" x14ac:dyDescent="0.35">
      <c r="A118" s="105"/>
      <c r="B118" s="19" t="s">
        <v>180</v>
      </c>
      <c r="C118" s="164" t="s">
        <v>47</v>
      </c>
      <c r="D118" s="161" t="s">
        <v>11</v>
      </c>
      <c r="E118" s="170" t="s">
        <v>11</v>
      </c>
      <c r="F118" s="170">
        <v>45931</v>
      </c>
      <c r="G118" s="161" t="s">
        <v>11</v>
      </c>
      <c r="H118" s="161"/>
      <c r="I118" s="54" t="s">
        <v>22</v>
      </c>
      <c r="J118" s="54" t="s">
        <v>22</v>
      </c>
      <c r="K118" s="161"/>
      <c r="L118" s="158" t="s">
        <v>11</v>
      </c>
      <c r="M118" s="158" t="s">
        <v>11</v>
      </c>
      <c r="O118" s="5"/>
    </row>
    <row r="119" spans="1:15" ht="140.25" customHeight="1" x14ac:dyDescent="0.35">
      <c r="A119" s="105"/>
      <c r="B119" s="164" t="s">
        <v>164</v>
      </c>
      <c r="C119" s="10" t="s">
        <v>166</v>
      </c>
      <c r="D119" s="161" t="s">
        <v>11</v>
      </c>
      <c r="E119" s="169">
        <v>45748</v>
      </c>
      <c r="F119" s="169">
        <v>45931</v>
      </c>
      <c r="G119" s="128">
        <v>195.7</v>
      </c>
      <c r="H119" s="161"/>
      <c r="I119" s="161" t="s">
        <v>22</v>
      </c>
      <c r="J119" s="161" t="s">
        <v>22</v>
      </c>
      <c r="K119" s="161"/>
      <c r="L119" s="158" t="s">
        <v>11</v>
      </c>
      <c r="M119" s="158" t="s">
        <v>11</v>
      </c>
      <c r="O119" s="5"/>
    </row>
    <row r="120" spans="1:15" ht="140.25" customHeight="1" x14ac:dyDescent="0.35">
      <c r="A120" s="105"/>
      <c r="B120" s="19" t="s">
        <v>181</v>
      </c>
      <c r="C120" s="10" t="s">
        <v>166</v>
      </c>
      <c r="D120" s="161" t="s">
        <v>11</v>
      </c>
      <c r="E120" s="170" t="s">
        <v>11</v>
      </c>
      <c r="F120" s="170">
        <v>45931</v>
      </c>
      <c r="G120" s="161" t="s">
        <v>11</v>
      </c>
      <c r="H120" s="161"/>
      <c r="I120" s="54" t="s">
        <v>22</v>
      </c>
      <c r="J120" s="54" t="s">
        <v>22</v>
      </c>
      <c r="K120" s="161"/>
      <c r="L120" s="158" t="s">
        <v>11</v>
      </c>
      <c r="M120" s="158" t="s">
        <v>11</v>
      </c>
      <c r="O120" s="5"/>
    </row>
    <row r="121" spans="1:15" ht="150" customHeight="1" x14ac:dyDescent="0.35">
      <c r="A121" s="105"/>
      <c r="B121" s="164" t="s">
        <v>165</v>
      </c>
      <c r="C121" s="10" t="s">
        <v>132</v>
      </c>
      <c r="D121" s="161" t="s">
        <v>11</v>
      </c>
      <c r="E121" s="169">
        <v>45748</v>
      </c>
      <c r="F121" s="169">
        <v>45931</v>
      </c>
      <c r="G121" s="128">
        <v>222.2</v>
      </c>
      <c r="H121" s="161"/>
      <c r="I121" s="161" t="s">
        <v>22</v>
      </c>
      <c r="J121" s="161" t="s">
        <v>22</v>
      </c>
      <c r="K121" s="161"/>
      <c r="L121" s="158" t="s">
        <v>11</v>
      </c>
      <c r="M121" s="158" t="s">
        <v>11</v>
      </c>
      <c r="O121" s="5"/>
    </row>
    <row r="122" spans="1:15" ht="127.5" customHeight="1" x14ac:dyDescent="0.35">
      <c r="A122" s="105"/>
      <c r="B122" s="19" t="s">
        <v>182</v>
      </c>
      <c r="C122" s="10" t="s">
        <v>132</v>
      </c>
      <c r="D122" s="161" t="s">
        <v>11</v>
      </c>
      <c r="E122" s="170" t="s">
        <v>11</v>
      </c>
      <c r="F122" s="170">
        <v>45931</v>
      </c>
      <c r="G122" s="161" t="s">
        <v>11</v>
      </c>
      <c r="H122" s="161"/>
      <c r="I122" s="54" t="s">
        <v>22</v>
      </c>
      <c r="J122" s="54" t="s">
        <v>22</v>
      </c>
      <c r="K122" s="161"/>
      <c r="L122" s="158" t="s">
        <v>11</v>
      </c>
      <c r="M122" s="158" t="s">
        <v>11</v>
      </c>
      <c r="O122" s="5"/>
    </row>
    <row r="123" spans="1:15" ht="96" customHeight="1" x14ac:dyDescent="0.35">
      <c r="A123" s="105"/>
      <c r="B123" s="95" t="s">
        <v>170</v>
      </c>
      <c r="C123" s="164" t="s">
        <v>46</v>
      </c>
      <c r="D123" s="93" t="s">
        <v>11</v>
      </c>
      <c r="E123" s="169">
        <v>45748</v>
      </c>
      <c r="F123" s="169">
        <v>45931</v>
      </c>
      <c r="G123" s="128">
        <v>166.7</v>
      </c>
      <c r="H123" s="93"/>
      <c r="I123" s="93" t="s">
        <v>22</v>
      </c>
      <c r="J123" s="93" t="s">
        <v>22</v>
      </c>
      <c r="K123" s="93"/>
      <c r="L123" s="94" t="s">
        <v>11</v>
      </c>
      <c r="M123" s="94" t="s">
        <v>11</v>
      </c>
      <c r="O123" s="5"/>
    </row>
    <row r="124" spans="1:15" ht="103.5" customHeight="1" x14ac:dyDescent="0.35">
      <c r="A124" s="21"/>
      <c r="B124" s="19" t="s">
        <v>141</v>
      </c>
      <c r="C124" s="164" t="s">
        <v>46</v>
      </c>
      <c r="D124" s="74" t="s">
        <v>11</v>
      </c>
      <c r="E124" s="170" t="s">
        <v>11</v>
      </c>
      <c r="F124" s="170">
        <v>45931</v>
      </c>
      <c r="G124" s="73" t="s">
        <v>11</v>
      </c>
      <c r="H124" s="73"/>
      <c r="I124" s="54" t="s">
        <v>22</v>
      </c>
      <c r="J124" s="54" t="s">
        <v>22</v>
      </c>
      <c r="K124" s="73"/>
      <c r="L124" s="74" t="s">
        <v>11</v>
      </c>
      <c r="M124" s="74" t="s">
        <v>11</v>
      </c>
    </row>
    <row r="125" spans="1:15" ht="92.25" customHeight="1" x14ac:dyDescent="0.35">
      <c r="A125" s="197" t="s">
        <v>58</v>
      </c>
      <c r="B125" s="198"/>
      <c r="C125" s="198"/>
      <c r="D125" s="198"/>
      <c r="E125" s="198"/>
      <c r="F125" s="198"/>
      <c r="G125" s="198"/>
      <c r="H125" s="198"/>
      <c r="I125" s="198"/>
      <c r="J125" s="198"/>
      <c r="K125" s="198"/>
      <c r="L125" s="198"/>
      <c r="M125" s="199"/>
    </row>
    <row r="126" spans="1:15" ht="114" customHeight="1" x14ac:dyDescent="0.45">
      <c r="A126" s="262" t="s">
        <v>223</v>
      </c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4"/>
    </row>
    <row r="127" spans="1:15" ht="75.75" customHeight="1" x14ac:dyDescent="0.35">
      <c r="A127" s="229" t="s">
        <v>57</v>
      </c>
      <c r="B127" s="230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1"/>
    </row>
    <row r="128" spans="1:15" ht="249" customHeight="1" x14ac:dyDescent="0.35">
      <c r="A128" s="113" t="s">
        <v>140</v>
      </c>
      <c r="B128" s="69" t="s">
        <v>167</v>
      </c>
      <c r="C128" s="164" t="s">
        <v>66</v>
      </c>
      <c r="D128" s="193" t="s">
        <v>224</v>
      </c>
      <c r="E128" s="163">
        <v>45658</v>
      </c>
      <c r="F128" s="163">
        <v>46022</v>
      </c>
      <c r="G128" s="166">
        <v>7243.2</v>
      </c>
      <c r="H128" s="161" t="s">
        <v>22</v>
      </c>
      <c r="I128" s="161" t="s">
        <v>22</v>
      </c>
      <c r="J128" s="161" t="s">
        <v>22</v>
      </c>
      <c r="K128" s="161" t="s">
        <v>22</v>
      </c>
      <c r="L128" s="58" t="s">
        <v>222</v>
      </c>
      <c r="M128" s="58">
        <v>50</v>
      </c>
    </row>
    <row r="129" spans="1:13" ht="222.75" customHeight="1" x14ac:dyDescent="0.35">
      <c r="A129" s="59"/>
      <c r="B129" s="20" t="s">
        <v>183</v>
      </c>
      <c r="C129" s="164" t="s">
        <v>66</v>
      </c>
      <c r="D129" s="192" t="s">
        <v>11</v>
      </c>
      <c r="E129" s="160" t="s">
        <v>11</v>
      </c>
      <c r="F129" s="163">
        <v>46022</v>
      </c>
      <c r="G129" s="161" t="s">
        <v>11</v>
      </c>
      <c r="H129" s="54" t="s">
        <v>22</v>
      </c>
      <c r="I129" s="54" t="s">
        <v>22</v>
      </c>
      <c r="J129" s="54" t="s">
        <v>22</v>
      </c>
      <c r="K129" s="54" t="s">
        <v>22</v>
      </c>
      <c r="L129" s="158" t="s">
        <v>11</v>
      </c>
      <c r="M129" s="158" t="s">
        <v>11</v>
      </c>
    </row>
    <row r="130" spans="1:13" ht="69.75" customHeight="1" x14ac:dyDescent="0.35">
      <c r="A130" s="197" t="s">
        <v>58</v>
      </c>
      <c r="B130" s="198"/>
      <c r="C130" s="198"/>
      <c r="D130" s="198"/>
      <c r="E130" s="198"/>
      <c r="F130" s="198"/>
      <c r="G130" s="198"/>
      <c r="H130" s="198"/>
      <c r="I130" s="198"/>
      <c r="J130" s="198"/>
      <c r="K130" s="198"/>
      <c r="L130" s="198"/>
      <c r="M130" s="199"/>
    </row>
    <row r="131" spans="1:13" ht="104.25" customHeight="1" x14ac:dyDescent="0.35">
      <c r="A131" s="27"/>
      <c r="B131" s="28" t="s">
        <v>24</v>
      </c>
      <c r="C131" s="29" t="s">
        <v>11</v>
      </c>
      <c r="D131" s="29" t="s">
        <v>11</v>
      </c>
      <c r="E131" s="29" t="s">
        <v>11</v>
      </c>
      <c r="F131" s="29" t="s">
        <v>11</v>
      </c>
      <c r="G131" s="30">
        <f>G30+G81+G83+G98+G100+G105+G107+G112+G128</f>
        <v>337929.7</v>
      </c>
      <c r="H131" s="51" t="s">
        <v>11</v>
      </c>
      <c r="I131" s="51" t="s">
        <v>11</v>
      </c>
      <c r="J131" s="51" t="s">
        <v>11</v>
      </c>
      <c r="K131" s="51" t="s">
        <v>11</v>
      </c>
      <c r="L131" s="29"/>
      <c r="M131" s="29"/>
    </row>
    <row r="132" spans="1:13" ht="107.25" customHeight="1" x14ac:dyDescent="0.35">
      <c r="A132" s="234" t="s">
        <v>14</v>
      </c>
      <c r="B132" s="235"/>
      <c r="C132" s="235"/>
      <c r="D132" s="235"/>
      <c r="E132" s="235"/>
      <c r="F132" s="235"/>
      <c r="G132" s="235"/>
      <c r="H132" s="235"/>
      <c r="I132" s="235"/>
      <c r="J132" s="235"/>
      <c r="K132" s="235"/>
      <c r="L132" s="235"/>
      <c r="M132" s="236"/>
    </row>
    <row r="133" spans="1:13" ht="87.75" customHeight="1" x14ac:dyDescent="0.35">
      <c r="A133" s="234" t="s">
        <v>59</v>
      </c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6"/>
    </row>
    <row r="134" spans="1:13" ht="72.75" customHeight="1" x14ac:dyDescent="0.35">
      <c r="A134" s="229" t="s">
        <v>57</v>
      </c>
      <c r="B134" s="230"/>
      <c r="C134" s="230"/>
      <c r="D134" s="230"/>
      <c r="E134" s="230"/>
      <c r="F134" s="230"/>
      <c r="G134" s="230"/>
      <c r="H134" s="230"/>
      <c r="I134" s="230"/>
      <c r="J134" s="230"/>
      <c r="K134" s="230"/>
      <c r="L134" s="230"/>
      <c r="M134" s="231"/>
    </row>
    <row r="135" spans="1:13" ht="84.75" customHeight="1" x14ac:dyDescent="0.35">
      <c r="A135" s="212">
        <v>15</v>
      </c>
      <c r="B135" s="206" t="s">
        <v>15</v>
      </c>
      <c r="C135" s="203" t="s">
        <v>48</v>
      </c>
      <c r="D135" s="203" t="s">
        <v>54</v>
      </c>
      <c r="E135" s="244">
        <v>45658</v>
      </c>
      <c r="F135" s="244">
        <v>46022</v>
      </c>
      <c r="G135" s="237">
        <f>G141+G142+G143+G144+G145</f>
        <v>2753.3999999999996</v>
      </c>
      <c r="H135" s="224" t="s">
        <v>22</v>
      </c>
      <c r="I135" s="224" t="s">
        <v>22</v>
      </c>
      <c r="J135" s="224" t="s">
        <v>22</v>
      </c>
      <c r="K135" s="224" t="s">
        <v>22</v>
      </c>
      <c r="L135" s="208" t="s">
        <v>33</v>
      </c>
      <c r="M135" s="208">
        <v>0</v>
      </c>
    </row>
    <row r="136" spans="1:13" ht="35.25" customHeight="1" x14ac:dyDescent="0.35">
      <c r="A136" s="213"/>
      <c r="B136" s="207"/>
      <c r="C136" s="204"/>
      <c r="D136" s="204"/>
      <c r="E136" s="265"/>
      <c r="F136" s="265"/>
      <c r="G136" s="238"/>
      <c r="H136" s="252"/>
      <c r="I136" s="252"/>
      <c r="J136" s="252"/>
      <c r="K136" s="252"/>
      <c r="L136" s="208"/>
      <c r="M136" s="208"/>
    </row>
    <row r="137" spans="1:13" ht="35.25" customHeight="1" x14ac:dyDescent="0.35">
      <c r="A137" s="213"/>
      <c r="B137" s="207"/>
      <c r="C137" s="204"/>
      <c r="D137" s="204"/>
      <c r="E137" s="265"/>
      <c r="F137" s="265"/>
      <c r="G137" s="238"/>
      <c r="H137" s="252"/>
      <c r="I137" s="252"/>
      <c r="J137" s="252"/>
      <c r="K137" s="252"/>
      <c r="L137" s="208"/>
      <c r="M137" s="208"/>
    </row>
    <row r="138" spans="1:13" ht="21" customHeight="1" x14ac:dyDescent="0.35">
      <c r="A138" s="213"/>
      <c r="B138" s="207"/>
      <c r="C138" s="204"/>
      <c r="D138" s="204"/>
      <c r="E138" s="265"/>
      <c r="F138" s="265"/>
      <c r="G138" s="238"/>
      <c r="H138" s="252"/>
      <c r="I138" s="252"/>
      <c r="J138" s="252"/>
      <c r="K138" s="252"/>
      <c r="L138" s="208"/>
      <c r="M138" s="208"/>
    </row>
    <row r="139" spans="1:13" ht="35.25" customHeight="1" x14ac:dyDescent="0.35">
      <c r="A139" s="213"/>
      <c r="B139" s="207"/>
      <c r="C139" s="204"/>
      <c r="D139" s="204"/>
      <c r="E139" s="265"/>
      <c r="F139" s="265"/>
      <c r="G139" s="238"/>
      <c r="H139" s="252"/>
      <c r="I139" s="252"/>
      <c r="J139" s="252"/>
      <c r="K139" s="252"/>
      <c r="L139" s="208"/>
      <c r="M139" s="208"/>
    </row>
    <row r="140" spans="1:13" ht="35.25" customHeight="1" x14ac:dyDescent="0.35">
      <c r="A140" s="214"/>
      <c r="B140" s="207"/>
      <c r="C140" s="205"/>
      <c r="D140" s="205"/>
      <c r="E140" s="245"/>
      <c r="F140" s="245"/>
      <c r="G140" s="239"/>
      <c r="H140" s="225"/>
      <c r="I140" s="225"/>
      <c r="J140" s="225"/>
      <c r="K140" s="225"/>
      <c r="L140" s="208"/>
      <c r="M140" s="208"/>
    </row>
    <row r="141" spans="1:13" ht="93.75" customHeight="1" x14ac:dyDescent="0.35">
      <c r="A141" s="212"/>
      <c r="B141" s="203" t="s">
        <v>151</v>
      </c>
      <c r="C141" s="10" t="s">
        <v>44</v>
      </c>
      <c r="D141" s="93" t="s">
        <v>11</v>
      </c>
      <c r="E141" s="75">
        <v>45658</v>
      </c>
      <c r="F141" s="75">
        <v>46022</v>
      </c>
      <c r="G141" s="18">
        <v>358.8</v>
      </c>
      <c r="H141" s="93" t="s">
        <v>22</v>
      </c>
      <c r="I141" s="93" t="s">
        <v>22</v>
      </c>
      <c r="J141" s="93" t="s">
        <v>22</v>
      </c>
      <c r="K141" s="93" t="s">
        <v>22</v>
      </c>
      <c r="L141" s="93" t="s">
        <v>11</v>
      </c>
      <c r="M141" s="93" t="s">
        <v>11</v>
      </c>
    </row>
    <row r="142" spans="1:13" ht="96" customHeight="1" x14ac:dyDescent="0.35">
      <c r="A142" s="213"/>
      <c r="B142" s="217"/>
      <c r="C142" s="10" t="s">
        <v>92</v>
      </c>
      <c r="D142" s="93" t="s">
        <v>11</v>
      </c>
      <c r="E142" s="170">
        <v>45658</v>
      </c>
      <c r="F142" s="170">
        <v>46022</v>
      </c>
      <c r="G142" s="18">
        <v>868.3</v>
      </c>
      <c r="H142" s="93" t="s">
        <v>22</v>
      </c>
      <c r="I142" s="93" t="s">
        <v>22</v>
      </c>
      <c r="J142" s="93" t="s">
        <v>22</v>
      </c>
      <c r="K142" s="93" t="s">
        <v>22</v>
      </c>
      <c r="L142" s="93" t="s">
        <v>11</v>
      </c>
      <c r="M142" s="93" t="s">
        <v>11</v>
      </c>
    </row>
    <row r="143" spans="1:13" ht="105.75" customHeight="1" x14ac:dyDescent="0.35">
      <c r="A143" s="213"/>
      <c r="B143" s="217"/>
      <c r="C143" s="14" t="s">
        <v>46</v>
      </c>
      <c r="D143" s="93" t="s">
        <v>11</v>
      </c>
      <c r="E143" s="170">
        <v>45658</v>
      </c>
      <c r="F143" s="170">
        <v>46022</v>
      </c>
      <c r="G143" s="18">
        <v>897.3</v>
      </c>
      <c r="H143" s="93" t="s">
        <v>22</v>
      </c>
      <c r="I143" s="93" t="s">
        <v>22</v>
      </c>
      <c r="J143" s="93" t="s">
        <v>22</v>
      </c>
      <c r="K143" s="93" t="s">
        <v>22</v>
      </c>
      <c r="L143" s="93" t="s">
        <v>11</v>
      </c>
      <c r="M143" s="93" t="s">
        <v>11</v>
      </c>
    </row>
    <row r="144" spans="1:13" ht="99" customHeight="1" x14ac:dyDescent="0.35">
      <c r="A144" s="213"/>
      <c r="B144" s="217"/>
      <c r="C144" s="10" t="s">
        <v>45</v>
      </c>
      <c r="D144" s="93" t="s">
        <v>11</v>
      </c>
      <c r="E144" s="170">
        <v>45658</v>
      </c>
      <c r="F144" s="170">
        <v>46022</v>
      </c>
      <c r="G144" s="18">
        <v>192.2</v>
      </c>
      <c r="H144" s="93" t="s">
        <v>22</v>
      </c>
      <c r="I144" s="93" t="s">
        <v>22</v>
      </c>
      <c r="J144" s="93" t="s">
        <v>22</v>
      </c>
      <c r="K144" s="93" t="s">
        <v>22</v>
      </c>
      <c r="L144" s="93" t="s">
        <v>11</v>
      </c>
      <c r="M144" s="93" t="s">
        <v>11</v>
      </c>
    </row>
    <row r="145" spans="1:13" ht="99" customHeight="1" x14ac:dyDescent="0.35">
      <c r="A145" s="214"/>
      <c r="B145" s="218"/>
      <c r="C145" s="14" t="s">
        <v>172</v>
      </c>
      <c r="D145" s="93" t="s">
        <v>11</v>
      </c>
      <c r="E145" s="170">
        <v>45658</v>
      </c>
      <c r="F145" s="170">
        <v>46022</v>
      </c>
      <c r="G145" s="18">
        <v>436.8</v>
      </c>
      <c r="H145" s="93" t="s">
        <v>22</v>
      </c>
      <c r="I145" s="93" t="s">
        <v>22</v>
      </c>
      <c r="J145" s="93" t="s">
        <v>22</v>
      </c>
      <c r="K145" s="93" t="s">
        <v>22</v>
      </c>
      <c r="L145" s="93" t="s">
        <v>11</v>
      </c>
      <c r="M145" s="93" t="s">
        <v>11</v>
      </c>
    </row>
    <row r="146" spans="1:13" ht="196.5" customHeight="1" x14ac:dyDescent="0.35">
      <c r="A146" s="38"/>
      <c r="B146" s="20" t="s">
        <v>184</v>
      </c>
      <c r="C146" s="14" t="s">
        <v>48</v>
      </c>
      <c r="D146" s="61" t="s">
        <v>11</v>
      </c>
      <c r="E146" s="15" t="s">
        <v>11</v>
      </c>
      <c r="F146" s="170">
        <v>46022</v>
      </c>
      <c r="G146" s="39" t="s">
        <v>11</v>
      </c>
      <c r="H146" s="54" t="s">
        <v>22</v>
      </c>
      <c r="I146" s="54" t="s">
        <v>22</v>
      </c>
      <c r="J146" s="54" t="s">
        <v>22</v>
      </c>
      <c r="K146" s="54" t="s">
        <v>22</v>
      </c>
      <c r="L146" s="45" t="s">
        <v>11</v>
      </c>
      <c r="M146" s="45" t="s">
        <v>11</v>
      </c>
    </row>
    <row r="147" spans="1:13" ht="141" customHeight="1" x14ac:dyDescent="0.35">
      <c r="A147" s="215" t="s">
        <v>109</v>
      </c>
      <c r="B147" s="228" t="s">
        <v>16</v>
      </c>
      <c r="C147" s="255" t="s">
        <v>147</v>
      </c>
      <c r="D147" s="219" t="s">
        <v>55</v>
      </c>
      <c r="E147" s="220">
        <v>45658</v>
      </c>
      <c r="F147" s="220">
        <v>46022</v>
      </c>
      <c r="G147" s="216">
        <f>G153+G154+G155+G156</f>
        <v>158.9</v>
      </c>
      <c r="H147" s="219" t="s">
        <v>22</v>
      </c>
      <c r="I147" s="219" t="s">
        <v>22</v>
      </c>
      <c r="J147" s="219" t="s">
        <v>22</v>
      </c>
      <c r="K147" s="219" t="s">
        <v>22</v>
      </c>
      <c r="L147" s="208" t="s">
        <v>34</v>
      </c>
      <c r="M147" s="208">
        <v>0</v>
      </c>
    </row>
    <row r="148" spans="1:13" ht="35.25" customHeight="1" x14ac:dyDescent="0.35">
      <c r="A148" s="215"/>
      <c r="B148" s="228"/>
      <c r="C148" s="255"/>
      <c r="D148" s="219"/>
      <c r="E148" s="220"/>
      <c r="F148" s="220"/>
      <c r="G148" s="216"/>
      <c r="H148" s="219"/>
      <c r="I148" s="219"/>
      <c r="J148" s="219"/>
      <c r="K148" s="219"/>
      <c r="L148" s="208"/>
      <c r="M148" s="208"/>
    </row>
    <row r="149" spans="1:13" ht="18.75" customHeight="1" x14ac:dyDescent="0.35">
      <c r="A149" s="215"/>
      <c r="B149" s="228"/>
      <c r="C149" s="255"/>
      <c r="D149" s="219"/>
      <c r="E149" s="220"/>
      <c r="F149" s="220"/>
      <c r="G149" s="216"/>
      <c r="H149" s="219"/>
      <c r="I149" s="219"/>
      <c r="J149" s="219"/>
      <c r="K149" s="219"/>
      <c r="L149" s="208"/>
      <c r="M149" s="208"/>
    </row>
    <row r="150" spans="1:13" ht="35.25" customHeight="1" x14ac:dyDescent="0.35">
      <c r="A150" s="215"/>
      <c r="B150" s="228"/>
      <c r="C150" s="255"/>
      <c r="D150" s="219"/>
      <c r="E150" s="220"/>
      <c r="F150" s="220"/>
      <c r="G150" s="216"/>
      <c r="H150" s="219"/>
      <c r="I150" s="219"/>
      <c r="J150" s="219"/>
      <c r="K150" s="219"/>
      <c r="L150" s="208"/>
      <c r="M150" s="208"/>
    </row>
    <row r="151" spans="1:13" ht="35.25" customHeight="1" x14ac:dyDescent="0.35">
      <c r="A151" s="215"/>
      <c r="B151" s="228"/>
      <c r="C151" s="255"/>
      <c r="D151" s="219"/>
      <c r="E151" s="220"/>
      <c r="F151" s="220"/>
      <c r="G151" s="216"/>
      <c r="H151" s="219"/>
      <c r="I151" s="219"/>
      <c r="J151" s="219"/>
      <c r="K151" s="219"/>
      <c r="L151" s="208"/>
      <c r="M151" s="208"/>
    </row>
    <row r="152" spans="1:13" ht="35.25" customHeight="1" x14ac:dyDescent="0.35">
      <c r="A152" s="215"/>
      <c r="B152" s="228"/>
      <c r="C152" s="255"/>
      <c r="D152" s="219"/>
      <c r="E152" s="220"/>
      <c r="F152" s="220"/>
      <c r="G152" s="216"/>
      <c r="H152" s="219"/>
      <c r="I152" s="219"/>
      <c r="J152" s="219"/>
      <c r="K152" s="219"/>
      <c r="L152" s="208"/>
      <c r="M152" s="208"/>
    </row>
    <row r="153" spans="1:13" ht="87" customHeight="1" x14ac:dyDescent="0.35">
      <c r="A153" s="221"/>
      <c r="B153" s="203" t="s">
        <v>135</v>
      </c>
      <c r="C153" s="10" t="s">
        <v>44</v>
      </c>
      <c r="D153" s="93" t="s">
        <v>11</v>
      </c>
      <c r="E153" s="170">
        <v>45658</v>
      </c>
      <c r="F153" s="170">
        <v>46022</v>
      </c>
      <c r="G153" s="18">
        <v>56.6</v>
      </c>
      <c r="H153" s="93" t="s">
        <v>22</v>
      </c>
      <c r="I153" s="93" t="s">
        <v>22</v>
      </c>
      <c r="J153" s="93" t="s">
        <v>22</v>
      </c>
      <c r="K153" s="93" t="s">
        <v>22</v>
      </c>
      <c r="L153" s="93" t="s">
        <v>11</v>
      </c>
      <c r="M153" s="93" t="s">
        <v>11</v>
      </c>
    </row>
    <row r="154" spans="1:13" ht="91.5" customHeight="1" x14ac:dyDescent="0.35">
      <c r="A154" s="221"/>
      <c r="B154" s="204"/>
      <c r="C154" s="95" t="s">
        <v>46</v>
      </c>
      <c r="D154" s="94" t="s">
        <v>11</v>
      </c>
      <c r="E154" s="170">
        <v>45658</v>
      </c>
      <c r="F154" s="170">
        <v>46022</v>
      </c>
      <c r="G154" s="18">
        <v>54.1</v>
      </c>
      <c r="H154" s="93" t="s">
        <v>22</v>
      </c>
      <c r="I154" s="93" t="s">
        <v>22</v>
      </c>
      <c r="J154" s="93" t="s">
        <v>22</v>
      </c>
      <c r="K154" s="93" t="s">
        <v>22</v>
      </c>
      <c r="L154" s="94" t="s">
        <v>11</v>
      </c>
      <c r="M154" s="94" t="s">
        <v>11</v>
      </c>
    </row>
    <row r="155" spans="1:13" ht="103.5" customHeight="1" x14ac:dyDescent="0.35">
      <c r="A155" s="221"/>
      <c r="B155" s="204"/>
      <c r="C155" s="10" t="s">
        <v>45</v>
      </c>
      <c r="D155" s="94" t="s">
        <v>11</v>
      </c>
      <c r="E155" s="170">
        <v>45658</v>
      </c>
      <c r="F155" s="170">
        <v>46022</v>
      </c>
      <c r="G155" s="18">
        <v>28.2</v>
      </c>
      <c r="H155" s="93" t="s">
        <v>22</v>
      </c>
      <c r="I155" s="93" t="s">
        <v>22</v>
      </c>
      <c r="J155" s="93" t="s">
        <v>22</v>
      </c>
      <c r="K155" s="93" t="s">
        <v>22</v>
      </c>
      <c r="L155" s="94" t="s">
        <v>11</v>
      </c>
      <c r="M155" s="94" t="s">
        <v>11</v>
      </c>
    </row>
    <row r="156" spans="1:13" ht="103.5" customHeight="1" x14ac:dyDescent="0.35">
      <c r="A156" s="222"/>
      <c r="B156" s="205"/>
      <c r="C156" s="164" t="s">
        <v>172</v>
      </c>
      <c r="D156" s="94" t="s">
        <v>11</v>
      </c>
      <c r="E156" s="170">
        <v>45658</v>
      </c>
      <c r="F156" s="170">
        <v>46022</v>
      </c>
      <c r="G156" s="18">
        <v>20</v>
      </c>
      <c r="H156" s="93" t="s">
        <v>22</v>
      </c>
      <c r="I156" s="93" t="s">
        <v>22</v>
      </c>
      <c r="J156" s="93" t="s">
        <v>22</v>
      </c>
      <c r="K156" s="93" t="s">
        <v>22</v>
      </c>
      <c r="L156" s="94" t="s">
        <v>11</v>
      </c>
      <c r="M156" s="94" t="s">
        <v>11</v>
      </c>
    </row>
    <row r="157" spans="1:13" ht="226.5" customHeight="1" x14ac:dyDescent="0.35">
      <c r="A157" s="38"/>
      <c r="B157" s="20" t="s">
        <v>185</v>
      </c>
      <c r="C157" s="14" t="s">
        <v>147</v>
      </c>
      <c r="D157" s="61" t="s">
        <v>11</v>
      </c>
      <c r="E157" s="15" t="s">
        <v>11</v>
      </c>
      <c r="F157" s="170">
        <v>46022</v>
      </c>
      <c r="G157" s="39" t="s">
        <v>11</v>
      </c>
      <c r="H157" s="54" t="s">
        <v>22</v>
      </c>
      <c r="I157" s="54" t="s">
        <v>22</v>
      </c>
      <c r="J157" s="54" t="s">
        <v>22</v>
      </c>
      <c r="K157" s="54" t="s">
        <v>22</v>
      </c>
      <c r="L157" s="45" t="s">
        <v>11</v>
      </c>
      <c r="M157" s="45" t="s">
        <v>11</v>
      </c>
    </row>
    <row r="158" spans="1:13" ht="78" customHeight="1" x14ac:dyDescent="0.35">
      <c r="A158" s="197" t="s">
        <v>58</v>
      </c>
      <c r="B158" s="198"/>
      <c r="C158" s="198"/>
      <c r="D158" s="198"/>
      <c r="E158" s="198"/>
      <c r="F158" s="198"/>
      <c r="G158" s="198"/>
      <c r="H158" s="198"/>
      <c r="I158" s="198"/>
      <c r="J158" s="198"/>
      <c r="K158" s="198"/>
      <c r="L158" s="198"/>
      <c r="M158" s="199"/>
    </row>
    <row r="159" spans="1:13" ht="84.75" customHeight="1" x14ac:dyDescent="0.35">
      <c r="A159" s="209" t="s">
        <v>69</v>
      </c>
      <c r="B159" s="210"/>
      <c r="C159" s="210"/>
      <c r="D159" s="210"/>
      <c r="E159" s="210"/>
      <c r="F159" s="210"/>
      <c r="G159" s="210"/>
      <c r="H159" s="210"/>
      <c r="I159" s="210"/>
      <c r="J159" s="210"/>
      <c r="K159" s="210"/>
      <c r="L159" s="210"/>
      <c r="M159" s="211"/>
    </row>
    <row r="160" spans="1:13" ht="84.75" customHeight="1" x14ac:dyDescent="0.35">
      <c r="A160" s="229" t="s">
        <v>57</v>
      </c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1"/>
    </row>
    <row r="161" spans="1:14" ht="250.5" customHeight="1" x14ac:dyDescent="0.35">
      <c r="A161" s="38" t="s">
        <v>110</v>
      </c>
      <c r="B161" s="67" t="s">
        <v>50</v>
      </c>
      <c r="C161" s="71" t="s">
        <v>70</v>
      </c>
      <c r="D161" s="60" t="s">
        <v>56</v>
      </c>
      <c r="E161" s="75">
        <v>45748</v>
      </c>
      <c r="F161" s="75">
        <v>45901</v>
      </c>
      <c r="G161" s="65">
        <v>493</v>
      </c>
      <c r="H161" s="72" t="s">
        <v>22</v>
      </c>
      <c r="I161" s="72" t="s">
        <v>22</v>
      </c>
      <c r="J161" s="72" t="s">
        <v>22</v>
      </c>
      <c r="K161" s="72"/>
      <c r="L161" s="13" t="s">
        <v>74</v>
      </c>
      <c r="M161" s="43">
        <v>10</v>
      </c>
    </row>
    <row r="162" spans="1:14" ht="189" customHeight="1" x14ac:dyDescent="0.35">
      <c r="A162" s="38"/>
      <c r="B162" s="19" t="s">
        <v>186</v>
      </c>
      <c r="C162" s="71" t="s">
        <v>71</v>
      </c>
      <c r="D162" s="61" t="s">
        <v>11</v>
      </c>
      <c r="E162" s="15" t="s">
        <v>11</v>
      </c>
      <c r="F162" s="181">
        <v>45901</v>
      </c>
      <c r="G162" s="39" t="s">
        <v>11</v>
      </c>
      <c r="H162" s="54" t="s">
        <v>22</v>
      </c>
      <c r="I162" s="54" t="s">
        <v>22</v>
      </c>
      <c r="J162" s="54" t="s">
        <v>22</v>
      </c>
      <c r="K162" s="126"/>
      <c r="L162" s="70" t="s">
        <v>11</v>
      </c>
      <c r="M162" s="45" t="s">
        <v>11</v>
      </c>
    </row>
    <row r="163" spans="1:14" ht="88.5" customHeight="1" x14ac:dyDescent="0.35">
      <c r="A163" s="197" t="s">
        <v>58</v>
      </c>
      <c r="B163" s="198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9"/>
    </row>
    <row r="164" spans="1:14" ht="88.5" customHeight="1" x14ac:dyDescent="0.35">
      <c r="A164" s="209" t="s">
        <v>139</v>
      </c>
      <c r="B164" s="210"/>
      <c r="C164" s="210"/>
      <c r="D164" s="210"/>
      <c r="E164" s="210"/>
      <c r="F164" s="210"/>
      <c r="G164" s="210"/>
      <c r="H164" s="210"/>
      <c r="I164" s="210"/>
      <c r="J164" s="210"/>
      <c r="K164" s="210"/>
      <c r="L164" s="210"/>
      <c r="M164" s="211"/>
    </row>
    <row r="165" spans="1:14" ht="88.5" customHeight="1" x14ac:dyDescent="0.35">
      <c r="A165" s="197" t="s">
        <v>57</v>
      </c>
      <c r="B165" s="198"/>
      <c r="C165" s="198"/>
      <c r="D165" s="198"/>
      <c r="E165" s="198"/>
      <c r="F165" s="198"/>
      <c r="G165" s="198"/>
      <c r="H165" s="198"/>
      <c r="I165" s="198"/>
      <c r="J165" s="198"/>
      <c r="K165" s="198"/>
      <c r="L165" s="198"/>
      <c r="M165" s="199"/>
    </row>
    <row r="166" spans="1:14" ht="222" customHeight="1" x14ac:dyDescent="0.35">
      <c r="A166" s="21" t="s">
        <v>150</v>
      </c>
      <c r="B166" s="116" t="s">
        <v>168</v>
      </c>
      <c r="C166" s="10" t="s">
        <v>44</v>
      </c>
      <c r="D166" s="118" t="s">
        <v>193</v>
      </c>
      <c r="E166" s="113" t="s">
        <v>203</v>
      </c>
      <c r="F166" s="113" t="s">
        <v>204</v>
      </c>
      <c r="G166" s="119">
        <f>G167</f>
        <v>112</v>
      </c>
      <c r="H166" s="109"/>
      <c r="I166" s="168" t="s">
        <v>22</v>
      </c>
      <c r="J166" s="168" t="s">
        <v>22</v>
      </c>
      <c r="K166" s="168" t="s">
        <v>22</v>
      </c>
      <c r="L166" s="78" t="s">
        <v>192</v>
      </c>
      <c r="M166" s="183" t="s">
        <v>200</v>
      </c>
    </row>
    <row r="167" spans="1:14" ht="129.75" customHeight="1" x14ac:dyDescent="0.35">
      <c r="A167" s="21"/>
      <c r="B167" s="177" t="s">
        <v>194</v>
      </c>
      <c r="C167" s="10" t="s">
        <v>44</v>
      </c>
      <c r="D167" s="158" t="s">
        <v>11</v>
      </c>
      <c r="E167" s="167" t="s">
        <v>203</v>
      </c>
      <c r="F167" s="167" t="s">
        <v>204</v>
      </c>
      <c r="G167" s="176">
        <v>112</v>
      </c>
      <c r="H167" s="161"/>
      <c r="I167" s="168" t="s">
        <v>22</v>
      </c>
      <c r="J167" s="168" t="s">
        <v>22</v>
      </c>
      <c r="K167" s="168" t="s">
        <v>22</v>
      </c>
      <c r="L167" s="161" t="s">
        <v>11</v>
      </c>
      <c r="M167" s="158" t="s">
        <v>11</v>
      </c>
    </row>
    <row r="168" spans="1:14" ht="120" customHeight="1" x14ac:dyDescent="0.35">
      <c r="A168" s="110"/>
      <c r="B168" s="19" t="s">
        <v>187</v>
      </c>
      <c r="C168" s="10" t="s">
        <v>44</v>
      </c>
      <c r="D168" s="106" t="s">
        <v>11</v>
      </c>
      <c r="E168" s="108" t="s">
        <v>11</v>
      </c>
      <c r="F168" s="167" t="s">
        <v>204</v>
      </c>
      <c r="G168" s="108" t="s">
        <v>11</v>
      </c>
      <c r="H168" s="168"/>
      <c r="I168" s="54" t="s">
        <v>22</v>
      </c>
      <c r="J168" s="54" t="s">
        <v>22</v>
      </c>
      <c r="K168" s="54" t="s">
        <v>22</v>
      </c>
      <c r="L168" s="107" t="s">
        <v>11</v>
      </c>
      <c r="M168" s="106" t="s">
        <v>11</v>
      </c>
    </row>
    <row r="169" spans="1:14" ht="88.5" customHeight="1" x14ac:dyDescent="0.35">
      <c r="A169" s="197" t="s">
        <v>58</v>
      </c>
      <c r="B169" s="198"/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9"/>
    </row>
    <row r="170" spans="1:14" ht="99" customHeight="1" x14ac:dyDescent="0.35">
      <c r="A170" s="31"/>
      <c r="B170" s="29" t="s">
        <v>25</v>
      </c>
      <c r="C170" s="29" t="s">
        <v>11</v>
      </c>
      <c r="D170" s="29" t="s">
        <v>11</v>
      </c>
      <c r="E170" s="29" t="s">
        <v>11</v>
      </c>
      <c r="F170" s="29" t="s">
        <v>11</v>
      </c>
      <c r="G170" s="32">
        <f>+G161+G147+G135+G166</f>
        <v>3517.2999999999997</v>
      </c>
      <c r="H170" s="51" t="s">
        <v>11</v>
      </c>
      <c r="I170" s="51" t="s">
        <v>11</v>
      </c>
      <c r="J170" s="51" t="s">
        <v>11</v>
      </c>
      <c r="K170" s="51" t="s">
        <v>11</v>
      </c>
      <c r="L170" s="53" t="s">
        <v>5</v>
      </c>
      <c r="M170" s="53" t="s">
        <v>5</v>
      </c>
    </row>
    <row r="171" spans="1:14" ht="105" customHeight="1" x14ac:dyDescent="0.35">
      <c r="A171" s="234" t="s">
        <v>72</v>
      </c>
      <c r="B171" s="235"/>
      <c r="C171" s="235"/>
      <c r="D171" s="235"/>
      <c r="E171" s="235"/>
      <c r="F171" s="235"/>
      <c r="G171" s="235"/>
      <c r="H171" s="235"/>
      <c r="I171" s="235"/>
      <c r="J171" s="235"/>
      <c r="K171" s="235"/>
      <c r="L171" s="235"/>
      <c r="M171" s="236"/>
    </row>
    <row r="172" spans="1:14" ht="99.75" customHeight="1" x14ac:dyDescent="0.35">
      <c r="A172" s="194" t="s">
        <v>97</v>
      </c>
      <c r="B172" s="195"/>
      <c r="C172" s="195"/>
      <c r="D172" s="195"/>
      <c r="E172" s="195"/>
      <c r="F172" s="195"/>
      <c r="G172" s="195"/>
      <c r="H172" s="195"/>
      <c r="I172" s="195"/>
      <c r="J172" s="195"/>
      <c r="K172" s="195"/>
      <c r="L172" s="195"/>
      <c r="M172" s="196"/>
      <c r="N172" s="35"/>
    </row>
    <row r="173" spans="1:14" ht="69.75" customHeight="1" x14ac:dyDescent="0.35">
      <c r="A173" s="197" t="s">
        <v>57</v>
      </c>
      <c r="B173" s="198"/>
      <c r="C173" s="198"/>
      <c r="D173" s="198"/>
      <c r="E173" s="198"/>
      <c r="F173" s="198"/>
      <c r="G173" s="198"/>
      <c r="H173" s="198"/>
      <c r="I173" s="198"/>
      <c r="J173" s="198"/>
      <c r="K173" s="198"/>
      <c r="L173" s="198"/>
      <c r="M173" s="199"/>
      <c r="N173" s="35"/>
    </row>
    <row r="174" spans="1:14" ht="211.5" x14ac:dyDescent="0.35">
      <c r="A174" s="165" t="s">
        <v>154</v>
      </c>
      <c r="B174" s="130" t="s">
        <v>144</v>
      </c>
      <c r="C174" s="118" t="s">
        <v>169</v>
      </c>
      <c r="D174" s="118" t="s">
        <v>196</v>
      </c>
      <c r="E174" s="118" t="s">
        <v>205</v>
      </c>
      <c r="F174" s="165" t="s">
        <v>202</v>
      </c>
      <c r="G174" s="133">
        <v>4270.5</v>
      </c>
      <c r="H174" s="115"/>
      <c r="I174" s="158" t="s">
        <v>22</v>
      </c>
      <c r="J174" s="158" t="s">
        <v>22</v>
      </c>
      <c r="K174" s="158" t="s">
        <v>22</v>
      </c>
      <c r="L174" s="100" t="s">
        <v>195</v>
      </c>
      <c r="M174" s="132" t="s">
        <v>201</v>
      </c>
      <c r="N174" s="35"/>
    </row>
    <row r="175" spans="1:14" ht="176.25" x14ac:dyDescent="0.35">
      <c r="A175" s="115"/>
      <c r="B175" s="19" t="s">
        <v>188</v>
      </c>
      <c r="C175" s="118" t="s">
        <v>169</v>
      </c>
      <c r="D175" s="158" t="s">
        <v>11</v>
      </c>
      <c r="E175" s="165" t="s">
        <v>11</v>
      </c>
      <c r="F175" s="165" t="s">
        <v>202</v>
      </c>
      <c r="G175" s="165" t="s">
        <v>11</v>
      </c>
      <c r="H175" s="115"/>
      <c r="I175" s="55" t="s">
        <v>22</v>
      </c>
      <c r="J175" s="55" t="s">
        <v>22</v>
      </c>
      <c r="K175" s="55" t="s">
        <v>22</v>
      </c>
      <c r="L175" s="161" t="s">
        <v>11</v>
      </c>
      <c r="M175" s="161" t="s">
        <v>11</v>
      </c>
      <c r="N175" s="35"/>
    </row>
    <row r="176" spans="1:14" ht="176.25" x14ac:dyDescent="0.35">
      <c r="A176" s="129" t="s">
        <v>190</v>
      </c>
      <c r="B176" s="130" t="s">
        <v>101</v>
      </c>
      <c r="C176" s="118" t="s">
        <v>146</v>
      </c>
      <c r="D176" s="131" t="s">
        <v>100</v>
      </c>
      <c r="E176" s="162">
        <v>45658</v>
      </c>
      <c r="F176" s="162">
        <v>46022</v>
      </c>
      <c r="G176" s="158" t="s">
        <v>89</v>
      </c>
      <c r="H176" s="158" t="s">
        <v>22</v>
      </c>
      <c r="I176" s="158" t="s">
        <v>22</v>
      </c>
      <c r="J176" s="158" t="s">
        <v>22</v>
      </c>
      <c r="K176" s="158" t="s">
        <v>22</v>
      </c>
      <c r="L176" s="100" t="s">
        <v>206</v>
      </c>
      <c r="M176" s="132" t="s">
        <v>12</v>
      </c>
      <c r="N176" s="35"/>
    </row>
    <row r="177" spans="1:15" ht="176.25" x14ac:dyDescent="0.35">
      <c r="A177" s="99"/>
      <c r="B177" s="19" t="s">
        <v>189</v>
      </c>
      <c r="C177" s="118" t="s">
        <v>146</v>
      </c>
      <c r="D177" s="158" t="s">
        <v>11</v>
      </c>
      <c r="E177" s="160" t="s">
        <v>11</v>
      </c>
      <c r="F177" s="160">
        <v>46022</v>
      </c>
      <c r="G177" s="161" t="s">
        <v>11</v>
      </c>
      <c r="H177" s="54" t="s">
        <v>22</v>
      </c>
      <c r="I177" s="54" t="s">
        <v>22</v>
      </c>
      <c r="J177" s="54" t="s">
        <v>22</v>
      </c>
      <c r="K177" s="54" t="s">
        <v>22</v>
      </c>
      <c r="L177" s="161" t="s">
        <v>11</v>
      </c>
      <c r="M177" s="161" t="s">
        <v>11</v>
      </c>
      <c r="N177" s="35"/>
    </row>
    <row r="178" spans="1:15" ht="72" customHeight="1" x14ac:dyDescent="0.35">
      <c r="A178" s="200" t="s">
        <v>58</v>
      </c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2"/>
      <c r="N178" s="35"/>
    </row>
    <row r="179" spans="1:15" ht="85.5" customHeight="1" x14ac:dyDescent="0.35">
      <c r="A179" s="31"/>
      <c r="B179" s="29" t="s">
        <v>73</v>
      </c>
      <c r="C179" s="29" t="s">
        <v>11</v>
      </c>
      <c r="D179" s="29" t="s">
        <v>11</v>
      </c>
      <c r="E179" s="29" t="s">
        <v>11</v>
      </c>
      <c r="F179" s="29" t="s">
        <v>11</v>
      </c>
      <c r="G179" s="32">
        <f>G174</f>
        <v>4270.5</v>
      </c>
      <c r="H179" s="51" t="s">
        <v>11</v>
      </c>
      <c r="I179" s="51" t="s">
        <v>11</v>
      </c>
      <c r="J179" s="51" t="s">
        <v>11</v>
      </c>
      <c r="K179" s="51" t="s">
        <v>11</v>
      </c>
      <c r="L179" s="53" t="s">
        <v>5</v>
      </c>
      <c r="M179" s="53" t="s">
        <v>5</v>
      </c>
      <c r="N179" s="3"/>
      <c r="O179" s="1"/>
    </row>
    <row r="180" spans="1:15" ht="85.5" customHeight="1" x14ac:dyDescent="0.35">
      <c r="A180" s="234" t="s">
        <v>207</v>
      </c>
      <c r="B180" s="235"/>
      <c r="C180" s="235"/>
      <c r="D180" s="235"/>
      <c r="E180" s="235"/>
      <c r="F180" s="235"/>
      <c r="G180" s="235"/>
      <c r="H180" s="235"/>
      <c r="I180" s="235"/>
      <c r="J180" s="235"/>
      <c r="K180" s="235"/>
      <c r="L180" s="235"/>
      <c r="M180" s="236"/>
      <c r="N180" s="3"/>
      <c r="O180" s="1"/>
    </row>
    <row r="181" spans="1:15" ht="85.5" customHeight="1" x14ac:dyDescent="0.35">
      <c r="A181" s="269" t="s">
        <v>226</v>
      </c>
      <c r="B181" s="270"/>
      <c r="C181" s="270"/>
      <c r="D181" s="270"/>
      <c r="E181" s="270"/>
      <c r="F181" s="270"/>
      <c r="G181" s="270"/>
      <c r="H181" s="270"/>
      <c r="I181" s="270"/>
      <c r="J181" s="270"/>
      <c r="K181" s="270"/>
      <c r="L181" s="270"/>
      <c r="M181" s="271"/>
      <c r="N181" s="3"/>
      <c r="O181" s="1"/>
    </row>
    <row r="182" spans="1:15" ht="85.5" customHeight="1" x14ac:dyDescent="0.35">
      <c r="A182" s="197" t="s">
        <v>57</v>
      </c>
      <c r="B182" s="198"/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9"/>
      <c r="N182" s="3"/>
      <c r="O182" s="1"/>
    </row>
    <row r="183" spans="1:15" ht="180.75" customHeight="1" x14ac:dyDescent="0.35">
      <c r="A183" s="188" t="s">
        <v>209</v>
      </c>
      <c r="B183" s="189" t="s">
        <v>213</v>
      </c>
      <c r="C183" s="71" t="s">
        <v>149</v>
      </c>
      <c r="D183" s="190" t="s">
        <v>215</v>
      </c>
      <c r="E183" s="179">
        <v>45658</v>
      </c>
      <c r="F183" s="179">
        <v>45716</v>
      </c>
      <c r="G183" s="178" t="s">
        <v>89</v>
      </c>
      <c r="H183" s="180" t="s">
        <v>22</v>
      </c>
      <c r="I183" s="180"/>
      <c r="J183" s="180"/>
      <c r="K183" s="180"/>
      <c r="L183" s="56" t="s">
        <v>212</v>
      </c>
      <c r="M183" s="191" t="s">
        <v>211</v>
      </c>
      <c r="N183" s="3"/>
      <c r="O183" s="1"/>
    </row>
    <row r="184" spans="1:15" ht="155.25" customHeight="1" x14ac:dyDescent="0.35">
      <c r="A184" s="99"/>
      <c r="B184" s="19" t="s">
        <v>216</v>
      </c>
      <c r="C184" s="71" t="s">
        <v>149</v>
      </c>
      <c r="D184" s="180" t="s">
        <v>11</v>
      </c>
      <c r="E184" s="179" t="s">
        <v>11</v>
      </c>
      <c r="F184" s="179">
        <v>45716</v>
      </c>
      <c r="G184" s="180" t="s">
        <v>11</v>
      </c>
      <c r="H184" s="54" t="s">
        <v>22</v>
      </c>
      <c r="I184" s="180"/>
      <c r="J184" s="180"/>
      <c r="K184" s="180"/>
      <c r="L184" s="180" t="s">
        <v>11</v>
      </c>
      <c r="M184" s="180" t="s">
        <v>11</v>
      </c>
      <c r="N184" s="3"/>
      <c r="O184" s="1"/>
    </row>
    <row r="185" spans="1:15" ht="168" customHeight="1" x14ac:dyDescent="0.35">
      <c r="A185" s="188" t="s">
        <v>210</v>
      </c>
      <c r="B185" s="189" t="s">
        <v>214</v>
      </c>
      <c r="C185" s="71" t="s">
        <v>149</v>
      </c>
      <c r="D185" s="190" t="s">
        <v>215</v>
      </c>
      <c r="E185" s="179">
        <v>45717</v>
      </c>
      <c r="F185" s="179">
        <v>45762</v>
      </c>
      <c r="G185" s="178" t="s">
        <v>89</v>
      </c>
      <c r="H185" s="180" t="s">
        <v>22</v>
      </c>
      <c r="I185" s="180" t="s">
        <v>22</v>
      </c>
      <c r="J185" s="180"/>
      <c r="K185" s="180"/>
      <c r="L185" s="56" t="s">
        <v>212</v>
      </c>
      <c r="M185" s="191" t="s">
        <v>211</v>
      </c>
      <c r="N185" s="3"/>
      <c r="O185" s="1"/>
    </row>
    <row r="186" spans="1:15" ht="168" customHeight="1" x14ac:dyDescent="0.35">
      <c r="A186" s="99"/>
      <c r="B186" s="19" t="s">
        <v>217</v>
      </c>
      <c r="C186" s="71" t="s">
        <v>149</v>
      </c>
      <c r="D186" s="180" t="s">
        <v>11</v>
      </c>
      <c r="E186" s="179" t="s">
        <v>11</v>
      </c>
      <c r="F186" s="179">
        <v>45762</v>
      </c>
      <c r="G186" s="180" t="s">
        <v>11</v>
      </c>
      <c r="H186" s="54" t="s">
        <v>22</v>
      </c>
      <c r="I186" s="54" t="s">
        <v>22</v>
      </c>
      <c r="J186" s="180"/>
      <c r="K186" s="180"/>
      <c r="L186" s="180" t="s">
        <v>11</v>
      </c>
      <c r="M186" s="180" t="s">
        <v>11</v>
      </c>
      <c r="N186" s="3"/>
      <c r="O186" s="1"/>
    </row>
    <row r="187" spans="1:15" ht="71.25" customHeight="1" x14ac:dyDescent="0.35">
      <c r="A187" s="200" t="s">
        <v>58</v>
      </c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2"/>
      <c r="N187" s="3"/>
      <c r="O187" s="1"/>
    </row>
    <row r="188" spans="1:15" ht="85.5" customHeight="1" x14ac:dyDescent="0.35">
      <c r="A188" s="31"/>
      <c r="B188" s="29" t="s">
        <v>208</v>
      </c>
      <c r="C188" s="29" t="s">
        <v>11</v>
      </c>
      <c r="D188" s="29" t="s">
        <v>11</v>
      </c>
      <c r="E188" s="29" t="s">
        <v>11</v>
      </c>
      <c r="F188" s="29" t="s">
        <v>11</v>
      </c>
      <c r="G188" s="187">
        <v>0</v>
      </c>
      <c r="H188" s="51" t="s">
        <v>11</v>
      </c>
      <c r="I188" s="51" t="s">
        <v>11</v>
      </c>
      <c r="J188" s="51" t="s">
        <v>11</v>
      </c>
      <c r="K188" s="51" t="s">
        <v>11</v>
      </c>
      <c r="L188" s="53" t="s">
        <v>5</v>
      </c>
      <c r="M188" s="53" t="s">
        <v>5</v>
      </c>
      <c r="N188" s="3"/>
      <c r="O188" s="1"/>
    </row>
    <row r="189" spans="1:15" ht="90.75" customHeight="1" x14ac:dyDescent="0.35">
      <c r="A189" s="184"/>
      <c r="B189" s="53" t="s">
        <v>6</v>
      </c>
      <c r="C189" s="53" t="s">
        <v>5</v>
      </c>
      <c r="D189" s="53" t="s">
        <v>5</v>
      </c>
      <c r="E189" s="53" t="s">
        <v>5</v>
      </c>
      <c r="F189" s="53" t="s">
        <v>5</v>
      </c>
      <c r="G189" s="185">
        <f>G179+G170+G131+G26+G188</f>
        <v>355919.5</v>
      </c>
      <c r="H189" s="53" t="s">
        <v>5</v>
      </c>
      <c r="I189" s="53" t="s">
        <v>5</v>
      </c>
      <c r="J189" s="53" t="s">
        <v>5</v>
      </c>
      <c r="K189" s="53" t="s">
        <v>5</v>
      </c>
      <c r="L189" s="186" t="s">
        <v>11</v>
      </c>
      <c r="M189" s="186" t="s">
        <v>11</v>
      </c>
      <c r="N189" s="35"/>
    </row>
    <row r="190" spans="1:15" ht="90.75" customHeight="1" x14ac:dyDescent="0.35">
      <c r="A190" s="171"/>
      <c r="B190" s="172"/>
      <c r="C190" s="172"/>
      <c r="D190" s="172"/>
      <c r="E190" s="172"/>
      <c r="F190" s="172"/>
      <c r="G190" s="173"/>
      <c r="H190" s="172"/>
      <c r="I190" s="172"/>
      <c r="J190" s="172"/>
      <c r="K190" s="172"/>
      <c r="L190" s="171"/>
      <c r="M190" s="171"/>
      <c r="N190" s="35"/>
    </row>
    <row r="191" spans="1:15" ht="98.25" customHeight="1" x14ac:dyDescent="0.5">
      <c r="A191" s="232" t="s">
        <v>93</v>
      </c>
      <c r="B191" s="232"/>
      <c r="C191" s="232"/>
      <c r="D191" s="232"/>
      <c r="E191" s="33"/>
      <c r="F191" s="33"/>
      <c r="G191" s="87"/>
      <c r="H191" s="87"/>
      <c r="I191" s="87"/>
      <c r="J191" s="87"/>
      <c r="K191" s="87"/>
      <c r="L191" s="33"/>
      <c r="M191" s="33"/>
      <c r="N191" s="35"/>
    </row>
    <row r="192" spans="1:15" ht="23.25" customHeight="1" x14ac:dyDescent="0.35">
      <c r="A192" s="233" t="s">
        <v>158</v>
      </c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</row>
    <row r="193" spans="1:13" ht="64.5" customHeight="1" x14ac:dyDescent="0.35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</row>
    <row r="194" spans="1:13" ht="35.25" customHeight="1" x14ac:dyDescent="0.35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</row>
    <row r="195" spans="1:13" ht="72.75" customHeight="1" x14ac:dyDescent="0.5">
      <c r="A195" s="226" t="s">
        <v>98</v>
      </c>
      <c r="B195" s="226"/>
      <c r="C195" s="226"/>
      <c r="D195" s="226"/>
      <c r="E195" s="226"/>
      <c r="F195" s="34"/>
      <c r="G195" s="41"/>
      <c r="H195" s="41"/>
      <c r="I195" s="41"/>
      <c r="J195" s="41"/>
      <c r="K195" s="41"/>
      <c r="L195" s="34"/>
      <c r="M195" s="34"/>
    </row>
    <row r="196" spans="1:13" ht="90" customHeight="1" x14ac:dyDescent="0.5">
      <c r="A196" s="226" t="s">
        <v>99</v>
      </c>
      <c r="B196" s="226"/>
      <c r="C196" s="226"/>
      <c r="D196" s="226"/>
      <c r="E196" s="226"/>
      <c r="F196" s="226"/>
      <c r="G196" s="41"/>
      <c r="H196" s="41"/>
      <c r="I196" s="41"/>
      <c r="J196" s="41"/>
      <c r="K196" s="41"/>
      <c r="L196" s="34"/>
      <c r="M196" s="34"/>
    </row>
    <row r="197" spans="1:13" ht="90" customHeight="1" x14ac:dyDescent="0.5">
      <c r="A197" s="226" t="s">
        <v>145</v>
      </c>
      <c r="B197" s="226"/>
      <c r="C197" s="226"/>
      <c r="D197" s="226"/>
      <c r="E197" s="226"/>
      <c r="F197" s="226"/>
      <c r="G197" s="41"/>
      <c r="H197" s="41"/>
      <c r="I197" s="41"/>
      <c r="J197" s="41"/>
      <c r="K197" s="41"/>
      <c r="L197" s="34"/>
      <c r="M197" s="34"/>
    </row>
    <row r="198" spans="1:13" ht="90" customHeight="1" x14ac:dyDescent="0.5">
      <c r="A198" s="226" t="s">
        <v>173</v>
      </c>
      <c r="B198" s="226"/>
      <c r="C198" s="226"/>
      <c r="D198" s="226"/>
      <c r="E198" s="226"/>
      <c r="F198" s="143"/>
      <c r="G198" s="41"/>
      <c r="H198" s="41"/>
      <c r="I198" s="41"/>
      <c r="J198" s="41"/>
      <c r="K198" s="41"/>
      <c r="L198" s="34"/>
      <c r="M198" s="34"/>
    </row>
    <row r="199" spans="1:13" ht="73.5" customHeight="1" x14ac:dyDescent="0.5">
      <c r="A199" s="8" t="s">
        <v>142</v>
      </c>
      <c r="B199" s="8"/>
      <c r="C199" s="8"/>
      <c r="D199" s="8"/>
      <c r="E199" s="80"/>
      <c r="F199" s="80"/>
      <c r="G199" s="41"/>
      <c r="H199" s="41"/>
      <c r="I199" s="41"/>
      <c r="J199" s="41"/>
      <c r="K199" s="41"/>
      <c r="L199" s="88"/>
      <c r="M199" s="34"/>
    </row>
    <row r="200" spans="1:13" ht="117" customHeight="1" x14ac:dyDescent="0.5">
      <c r="A200" s="226" t="s">
        <v>35</v>
      </c>
      <c r="B200" s="226"/>
      <c r="C200" s="226"/>
      <c r="D200" s="226"/>
      <c r="E200" s="226"/>
      <c r="F200" s="226"/>
      <c r="L200" s="89"/>
    </row>
    <row r="201" spans="1:13" ht="75" customHeight="1" x14ac:dyDescent="0.5">
      <c r="A201" s="226" t="s">
        <v>94</v>
      </c>
      <c r="B201" s="226"/>
      <c r="C201" s="226"/>
      <c r="D201" s="226"/>
      <c r="E201" s="226"/>
      <c r="F201" s="226"/>
    </row>
    <row r="202" spans="1:13" x14ac:dyDescent="0.5">
      <c r="A202" s="33"/>
      <c r="B202" s="34"/>
      <c r="C202" s="34"/>
      <c r="D202" s="34"/>
      <c r="E202" s="34"/>
      <c r="F202" s="34"/>
    </row>
    <row r="203" spans="1:13" ht="66" customHeight="1" x14ac:dyDescent="0.5">
      <c r="A203" s="226" t="s">
        <v>49</v>
      </c>
      <c r="B203" s="226"/>
      <c r="C203" s="226"/>
      <c r="D203" s="226"/>
      <c r="E203" s="226"/>
      <c r="F203" s="226"/>
    </row>
    <row r="204" spans="1:13" x14ac:dyDescent="0.5">
      <c r="A204" s="33"/>
      <c r="B204" s="34"/>
      <c r="C204" s="34"/>
      <c r="D204" s="34"/>
      <c r="E204" s="34"/>
      <c r="F204" s="34"/>
    </row>
    <row r="205" spans="1:13" ht="77.25" customHeight="1" x14ac:dyDescent="0.5">
      <c r="A205" s="226" t="s">
        <v>36</v>
      </c>
      <c r="B205" s="226"/>
      <c r="C205" s="226"/>
      <c r="D205" s="226"/>
      <c r="E205" s="226"/>
      <c r="F205" s="226"/>
    </row>
    <row r="206" spans="1:13" x14ac:dyDescent="0.5">
      <c r="A206" s="33"/>
      <c r="B206" s="34"/>
      <c r="C206" s="34"/>
      <c r="D206" s="34"/>
      <c r="E206" s="34"/>
      <c r="F206" s="34"/>
    </row>
    <row r="207" spans="1:13" ht="66" customHeight="1" x14ac:dyDescent="0.5">
      <c r="A207" s="226" t="s">
        <v>171</v>
      </c>
      <c r="B207" s="226"/>
      <c r="C207" s="226"/>
      <c r="D207" s="226"/>
      <c r="E207" s="226"/>
      <c r="F207" s="226"/>
    </row>
    <row r="208" spans="1:13" x14ac:dyDescent="0.5">
      <c r="A208" s="33"/>
      <c r="B208" s="34"/>
      <c r="C208" s="34"/>
      <c r="D208" s="34"/>
      <c r="E208" s="34"/>
      <c r="F208" s="34"/>
    </row>
    <row r="209" spans="1:6" ht="77.25" customHeight="1" x14ac:dyDescent="0.5">
      <c r="A209" s="227" t="s">
        <v>95</v>
      </c>
      <c r="B209" s="227"/>
      <c r="C209" s="227"/>
      <c r="D209" s="227"/>
      <c r="E209" s="227"/>
      <c r="F209" s="227"/>
    </row>
  </sheetData>
  <mergeCells count="143">
    <mergeCell ref="A181:M181"/>
    <mergeCell ref="A182:M182"/>
    <mergeCell ref="A187:M187"/>
    <mergeCell ref="E83:E85"/>
    <mergeCell ref="H83:H85"/>
    <mergeCell ref="I83:I85"/>
    <mergeCell ref="J83:J85"/>
    <mergeCell ref="K83:K85"/>
    <mergeCell ref="E135:E140"/>
    <mergeCell ref="F135:F140"/>
    <mergeCell ref="G135:G140"/>
    <mergeCell ref="H135:H140"/>
    <mergeCell ref="I135:I140"/>
    <mergeCell ref="J135:J140"/>
    <mergeCell ref="K135:K140"/>
    <mergeCell ref="I112:I114"/>
    <mergeCell ref="B86:B91"/>
    <mergeCell ref="A109:M109"/>
    <mergeCell ref="A125:M125"/>
    <mergeCell ref="C112:C114"/>
    <mergeCell ref="E112:E114"/>
    <mergeCell ref="F112:F114"/>
    <mergeCell ref="G112:G114"/>
    <mergeCell ref="A86:A91"/>
    <mergeCell ref="J147:J152"/>
    <mergeCell ref="G63:G64"/>
    <mergeCell ref="H63:H64"/>
    <mergeCell ref="I63:I64"/>
    <mergeCell ref="J63:J64"/>
    <mergeCell ref="C147:C152"/>
    <mergeCell ref="A103:M103"/>
    <mergeCell ref="A110:M110"/>
    <mergeCell ref="A102:M102"/>
    <mergeCell ref="L63:L64"/>
    <mergeCell ref="B112:B114"/>
    <mergeCell ref="L112:L114"/>
    <mergeCell ref="A96:M96"/>
    <mergeCell ref="A95:M95"/>
    <mergeCell ref="A104:M104"/>
    <mergeCell ref="A134:M134"/>
    <mergeCell ref="M112:M114"/>
    <mergeCell ref="H112:H114"/>
    <mergeCell ref="A132:M132"/>
    <mergeCell ref="A111:M111"/>
    <mergeCell ref="A126:M126"/>
    <mergeCell ref="A127:M127"/>
    <mergeCell ref="A130:M130"/>
    <mergeCell ref="A97:M97"/>
    <mergeCell ref="A112:A114"/>
    <mergeCell ref="J112:J114"/>
    <mergeCell ref="K112:K114"/>
    <mergeCell ref="A133:M133"/>
    <mergeCell ref="D112:D114"/>
    <mergeCell ref="A6:K6"/>
    <mergeCell ref="A7:K7"/>
    <mergeCell ref="A8:A10"/>
    <mergeCell ref="B8:B10"/>
    <mergeCell ref="C8:C10"/>
    <mergeCell ref="D8:D10"/>
    <mergeCell ref="E8:E10"/>
    <mergeCell ref="F8:F10"/>
    <mergeCell ref="H8:K9"/>
    <mergeCell ref="A13:M13"/>
    <mergeCell ref="G8:G10"/>
    <mergeCell ref="C83:C85"/>
    <mergeCell ref="A14:M14"/>
    <mergeCell ref="A23:M23"/>
    <mergeCell ref="A29:M29"/>
    <mergeCell ref="L8:M9"/>
    <mergeCell ref="A12:M12"/>
    <mergeCell ref="A27:M27"/>
    <mergeCell ref="G83:G85"/>
    <mergeCell ref="A79:M79"/>
    <mergeCell ref="A28:M28"/>
    <mergeCell ref="A78:M78"/>
    <mergeCell ref="A80:M80"/>
    <mergeCell ref="B83:B85"/>
    <mergeCell ref="A83:A85"/>
    <mergeCell ref="D83:D85"/>
    <mergeCell ref="L83:L85"/>
    <mergeCell ref="M83:M85"/>
    <mergeCell ref="F83:F85"/>
    <mergeCell ref="D63:D64"/>
    <mergeCell ref="E63:E64"/>
    <mergeCell ref="F63:F64"/>
    <mergeCell ref="K63:K64"/>
    <mergeCell ref="A61:A64"/>
    <mergeCell ref="B61:B64"/>
    <mergeCell ref="C63:C64"/>
    <mergeCell ref="A31:A37"/>
    <mergeCell ref="B31:B37"/>
    <mergeCell ref="A41:A47"/>
    <mergeCell ref="B41:B47"/>
    <mergeCell ref="A51:A55"/>
    <mergeCell ref="B51:B55"/>
    <mergeCell ref="B68:B74"/>
    <mergeCell ref="A68:A74"/>
    <mergeCell ref="M63:M64"/>
    <mergeCell ref="A200:F200"/>
    <mergeCell ref="A207:F207"/>
    <mergeCell ref="A209:F209"/>
    <mergeCell ref="B147:B152"/>
    <mergeCell ref="L147:L152"/>
    <mergeCell ref="M147:M152"/>
    <mergeCell ref="A159:M159"/>
    <mergeCell ref="A158:M158"/>
    <mergeCell ref="A160:M160"/>
    <mergeCell ref="A163:M163"/>
    <mergeCell ref="A201:F201"/>
    <mergeCell ref="A203:F203"/>
    <mergeCell ref="A205:F205"/>
    <mergeCell ref="A191:D191"/>
    <mergeCell ref="A195:E195"/>
    <mergeCell ref="A196:F196"/>
    <mergeCell ref="A198:E198"/>
    <mergeCell ref="A192:M194"/>
    <mergeCell ref="A171:M171"/>
    <mergeCell ref="A197:F197"/>
    <mergeCell ref="A180:M180"/>
    <mergeCell ref="A172:M172"/>
    <mergeCell ref="A173:M173"/>
    <mergeCell ref="A178:M178"/>
    <mergeCell ref="B153:B156"/>
    <mergeCell ref="B135:B140"/>
    <mergeCell ref="D135:D140"/>
    <mergeCell ref="L135:L140"/>
    <mergeCell ref="M135:M140"/>
    <mergeCell ref="C135:C140"/>
    <mergeCell ref="A164:M164"/>
    <mergeCell ref="A165:M165"/>
    <mergeCell ref="A169:M169"/>
    <mergeCell ref="A135:A140"/>
    <mergeCell ref="A147:A152"/>
    <mergeCell ref="G147:G152"/>
    <mergeCell ref="A141:A145"/>
    <mergeCell ref="B141:B145"/>
    <mergeCell ref="K147:K152"/>
    <mergeCell ref="E147:E152"/>
    <mergeCell ref="F147:F152"/>
    <mergeCell ref="D147:D152"/>
    <mergeCell ref="A153:A156"/>
    <mergeCell ref="H147:H152"/>
    <mergeCell ref="I147:I152"/>
  </mergeCells>
  <pageMargins left="3.937007874015748E-2" right="0" top="0.74803149606299213" bottom="0.74803149606299213" header="0.31496062992125984" footer="0.31496062992125984"/>
  <pageSetup paperSize="9" scale="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КП на 2025 год</vt:lpstr>
      <vt:lpstr>'КП на 2025 год'!Заголовки_для_печати</vt:lpstr>
      <vt:lpstr>'КП на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2025-01-13T09:45:01Z</dcterms:modified>
</cp:coreProperties>
</file>