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КП за 2023 год" sheetId="3" r:id="rId1"/>
  </sheets>
  <definedNames>
    <definedName name="_xlnm._FilterDatabase" localSheetId="0" hidden="1">'КП за 2023 год'!$B$1:$B$246</definedName>
    <definedName name="_xlnm.Print_Titles" localSheetId="0">'КП за 2023 год'!$8:$11</definedName>
    <definedName name="_xlnm.Print_Area" localSheetId="0">'КП за 2023 год'!$A$1:$M$255</definedName>
    <definedName name="округлить" localSheetId="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176" i="3" l="1"/>
  <c r="G89" i="3"/>
  <c r="G172" i="3" l="1"/>
  <c r="G228" i="3" l="1"/>
  <c r="G92" i="3" l="1"/>
  <c r="G68" i="3" l="1"/>
  <c r="G173" i="3" l="1"/>
  <c r="G180" i="3"/>
  <c r="G235" i="3" l="1"/>
  <c r="G130" i="3" l="1"/>
  <c r="G105" i="3"/>
  <c r="G61" i="3"/>
  <c r="G188" i="3" l="1"/>
  <c r="G206" i="3"/>
  <c r="G51" i="3"/>
  <c r="G41" i="3"/>
  <c r="G224" i="3" l="1"/>
  <c r="G31" i="3"/>
  <c r="G26" i="3"/>
  <c r="G30" i="3" l="1"/>
  <c r="G236" i="3" s="1"/>
  <c r="G157" i="3"/>
  <c r="G143" i="3" l="1"/>
  <c r="G220" i="3" l="1"/>
  <c r="G218" i="3"/>
  <c r="G215" i="3"/>
  <c r="G211" i="3"/>
  <c r="G159" i="3"/>
  <c r="G155" i="3"/>
  <c r="G145" i="3"/>
  <c r="G137" i="3"/>
  <c r="G135" i="3"/>
  <c r="G131" i="3"/>
  <c r="G103" i="3"/>
  <c r="G101" i="3"/>
  <c r="G81" i="3"/>
  <c r="G77" i="3"/>
  <c r="G217" i="3" l="1"/>
</calcChain>
</file>

<file path=xl/sharedStrings.xml><?xml version="1.0" encoding="utf-8"?>
<sst xmlns="http://schemas.openxmlformats.org/spreadsheetml/2006/main" count="1481" uniqueCount="284">
  <si>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</si>
  <si>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</si>
  <si>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</si>
  <si>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</si>
  <si>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</si>
  <si>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X</t>
  </si>
  <si>
    <t>Всего по программе:</t>
  </si>
  <si>
    <t>_____________________________/В.Г.Руденко</t>
  </si>
  <si>
    <t xml:space="preserve">                                                            УТВЕРЖДАЮ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</si>
  <si>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</si>
  <si>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</si>
  <si>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</si>
  <si>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</si>
  <si>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</si>
  <si>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Подпрограмма 1 "Обеспечение жильем молодых семей"</t>
  </si>
  <si>
    <t>Подпрограмма 2 "Содержание и развитие жилищно-коммунального хозяйства"</t>
  </si>
  <si>
    <t>Администрация с.Колва</t>
  </si>
  <si>
    <t>Администрация с.Мутный Материк</t>
  </si>
  <si>
    <t>Мероприятие 2.1.2 Техническое обслуживание сетей ливневой канализации</t>
  </si>
  <si>
    <t>Мероприятие 2.1.3 Оплата электроэнергии по уличному освещению</t>
  </si>
  <si>
    <t xml:space="preserve">Управление жилищно-коммунального хозяйства администрации МО ГО "Усинск" </t>
  </si>
  <si>
    <t>Х</t>
  </si>
  <si>
    <t>1</t>
  </si>
  <si>
    <t>2</t>
  </si>
  <si>
    <t>3</t>
  </si>
  <si>
    <t>4</t>
  </si>
  <si>
    <t>5</t>
  </si>
  <si>
    <t xml:space="preserve">Мероприятие 2.1.5 Содержание улично-дорожной сети 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</si>
  <si>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</si>
  <si>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t>Мероприятие 2.1.7 Озеленение территории МО ГО "Усинск"</t>
  </si>
  <si>
    <t>Мероприятие 2.1.4 Содержание городского фонтана и прилегающей территории</t>
  </si>
  <si>
    <t>Мероприятие 2.1.8 Организация и содержание мест захоронения</t>
  </si>
  <si>
    <t>Мероприятие 2.1.10 Прочие мероприятия по благоустройству сельских территорий МО ГО "Усинск</t>
  </si>
  <si>
    <t>Основное мероприятие 2.2 Капитальный и текущий ремонт муниципального жилищного фонда</t>
  </si>
  <si>
    <t>Основное мероприятие 2.4 Содержание и развитие систем коммунальной инфраструктуры</t>
  </si>
  <si>
    <t>Мероприятие 2.1.13 Содержание снежной свалки по ул.Пионерская (для УО)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</si>
  <si>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</si>
  <si>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Мероприятие 2.4.3 Субсидии на возмещение недополученных доходов организациям, предоставляющим населению коммунальные услугив сфере теплоснабжения</t>
  </si>
  <si>
    <t>Мероприятие 2.4.4 Замена баков-аккумуляторов на котельной № 7 пгт. Парма (приобретение металлоконструкций)</t>
  </si>
  <si>
    <t xml:space="preserve">Основное мероприятие 2.5 Разработка проектно-сметной документации по проектам 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</si>
  <si>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</si>
  <si>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</si>
  <si>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Администрация пгт. Парма</t>
  </si>
  <si>
    <t>Мероприятие 2.9.1 Благоустройство территории пгт.Парма</t>
  </si>
  <si>
    <t>Мероприятие 2.9.3 Благоустройство территории обелиска погибшим воинам ВОВ в с.Щельябож</t>
  </si>
  <si>
    <t>Мероприятие 2.9.4 Замена ограждения кладбища со стороны ручья "Ель" в с.Щельябож</t>
  </si>
  <si>
    <t>Мероприятие 2.9.5 Обустройство спортивной площадки для мини-футбола и беговой дорожки 2 этап, в рамках реализации проекта "Спортивная площалдка "Атлет"</t>
  </si>
  <si>
    <t>Мероприятие 2.9.6 Выполнение работ по благоустройству пешеходной дорожки между СОШ № 2 и МБДОУ "ЦРРДС" в г.Усинск, Республика Коми</t>
  </si>
  <si>
    <t>Мероприятие 2.9.7 Благоустройство дворовой территории дома № 7 по ул.Молодежная в городе Усинске, Республика Коми</t>
  </si>
  <si>
    <t>Мероприятие 2.9.8 Реконструкция мемеориального комплекса землякам-воинам, участникам Великой Отечественной войны 1941-1945 гг, в селе Мутный Материк</t>
  </si>
  <si>
    <t>Подпрограмма 3 "Чистая вода"</t>
  </si>
  <si>
    <t>Мероприятие 2.9.9 Выполнение работ по благоустройству территории на ул.Строителей, д .4 в г.Усинск, Республика Коми</t>
  </si>
  <si>
    <t>Основное мероприятие 3.1 Строительство и ремонт систем водоснабжения с обустройством зон санитарной охраны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</si>
  <si>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</si>
  <si>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Основное мероприятие 3.2 Создание условий для охраны питьевых вод</t>
  </si>
  <si>
    <t>Мероприятие 3.4 Строительство новых скважин в сельских населённых пунктах со строительством объектов водоподготовки, в том числе ПИР</t>
  </si>
  <si>
    <t>Мероприятие 3.4.1 Строительство "Здание водозабора" в пст.Усадор на территории муниципального образования городского округа "Усинск"</t>
  </si>
  <si>
    <t>Мероприятие 3.4.2 Строительство водозабора в д.Денисовка (с бурением новой скважины на глубину 300 м)</t>
  </si>
  <si>
    <t>Мероприятие 3.4.3 Строительство скважин в сельских населенных пунктах со строительством объектов водоподготовки, в том числе ПИР</t>
  </si>
  <si>
    <t>Мероприятие 3.5 Реконструкция гидрологических скважин в сельских населенных пунктах со строительством объектов водоподготовки, в том числе ПИР</t>
  </si>
  <si>
    <t>Мероприятие 3.5.1 Реконструкция водозаборных скважин с водозаборными сооружениями в д.Васькино, в том числе выполнение работ по изучению и оценке запасов подземных вод, разработка проектной документации</t>
  </si>
  <si>
    <t>Мероприятие 3.5.2 Реконструкция водозаборных скважин с водозаборными сооружениями в с.Мутный Материк, в том числе выполнение работ по изучению и оценке запасов подземных вод, разработка проектной документации</t>
  </si>
  <si>
    <t>Мероприятие 3.5.3 Реконструкция водозаборных скважин с водозаборными сооружениями в с. Колва, в том числе разработка проектной документации</t>
  </si>
  <si>
    <t>Администрация с.Мутный Материк,Администрация с.Колва</t>
  </si>
  <si>
    <t>Управление территориального развития, экологии и природопользования администрации МО ГО "Усинск"</t>
  </si>
  <si>
    <t>Всего,в том числе:</t>
  </si>
  <si>
    <t>Контрольное событие: Полное исполнение обязательств Соглашения на возмещение выпадающих доходов энергоснабжающей организации</t>
  </si>
  <si>
    <t>Контрольное событие:Проведение капитального и текущего ремонта муниципального жилищного фонда по заявкам администрации МО ГО "Усинск"</t>
  </si>
  <si>
    <t>Контрольное событие:Подготовка и проведение работ по содержанию снежной свалки по ул.Пионерская (для УО)</t>
  </si>
  <si>
    <t>Основное мероприятие 2.6 Обеспечение выполнения мероприятий в сфере жилищно-коммунального хозяйства и благоустройства</t>
  </si>
  <si>
    <t>Контрольное событие:Выполнены работы в полном объеме, в соответствии с техническим заданием</t>
  </si>
  <si>
    <t>Контрольное событие:Строительство новых скважин в сельских населенных пунктах, в соотвествии с техническим заданием</t>
  </si>
  <si>
    <t>Контрольное событие:Строительство водозабора в сельских населенных пунктах с бурением новых скважин, в соотвествии с техническим заданием</t>
  </si>
  <si>
    <t>Контрольное событие:Проведение технического обследования, обслуживания и реконструкции гидрологических скважин в сельских населенных пунктах,классификация запасов и прогнозных ресурсов питьевых, технических и минеральных подземных вод, обустройство зон санитарной охраны водозаборных скважин</t>
  </si>
  <si>
    <t>Контрольное событие:Работы выполнены в полном объеме, в соотвтствии с техническим заданием</t>
  </si>
  <si>
    <t>СОГЛАСОВАНО:</t>
  </si>
  <si>
    <t xml:space="preserve">Фащенко Г.В.-руководитель </t>
  </si>
  <si>
    <t xml:space="preserve">Бейков Е.Л.-руководитель </t>
  </si>
  <si>
    <t xml:space="preserve">Овсянникова А.В.-руководитель </t>
  </si>
  <si>
    <t xml:space="preserve">Канев К.З.-руководитель </t>
  </si>
  <si>
    <t>Канев К.З.-руководитель</t>
  </si>
  <si>
    <t xml:space="preserve">Канев К.З.-руководитель ,Овсянникова А.В.-руководитель </t>
  </si>
  <si>
    <t>Основное мероприятие 2.1 Благоустройство территории МО ГО "Усинск"</t>
  </si>
  <si>
    <t>Мероприятие 2.1.12 Вывоз и погребение невостребованных трупов</t>
  </si>
  <si>
    <t>Контрольное событие:Вывоз и погребение выполнены в полном объеме</t>
  </si>
  <si>
    <t>6</t>
  </si>
  <si>
    <t>7</t>
  </si>
  <si>
    <t>8</t>
  </si>
  <si>
    <t>17</t>
  </si>
  <si>
    <t>18</t>
  </si>
  <si>
    <t>Мероприятие 2.9.10 Модернизация уличного освещения в с.Усть-Уса и д.Новикбож</t>
  </si>
  <si>
    <t xml:space="preserve">Мероприятие 2.9.11 Ремонт улично-дорожной сети в с.Усть-Уса </t>
  </si>
  <si>
    <t>Мероприятие 2.9.12 Благоустройство дворовой территории по улице Приполярная, дом № 12 в г.Усинске</t>
  </si>
  <si>
    <t>Мероприятие 2.9.13 Благоустройство дворовой территории по улице Молодежная, дом № 3, 3а в г.Усинске</t>
  </si>
  <si>
    <t>Мероприятие 2.9.14 Выполнение работ по созданию мест (площадок) по накоплению ТКО мкр.Пионерный в г.Усинске</t>
  </si>
  <si>
    <t>Мероприятие 2.9.15 Благоустройство пешеходной дорожки между МАДОУ "Детский сад комбинированного вида № 16" и МБДОУ "ДС ОВ № 8" в г.Усинске</t>
  </si>
  <si>
    <t xml:space="preserve"> </t>
  </si>
  <si>
    <t>V</t>
  </si>
  <si>
    <t>Итого по подпрограмме 1</t>
  </si>
  <si>
    <t>Итого по подпрограмме 2</t>
  </si>
  <si>
    <t>Итого по подпрограмме 3</t>
  </si>
  <si>
    <t>Мероприятие 3.2.1  Микробиологическое исследование воды</t>
  </si>
  <si>
    <t>Голенастов В.А.-руководитель</t>
  </si>
  <si>
    <t>Целевой индикатор и показатель</t>
  </si>
  <si>
    <t>Наименование, единица измерения</t>
  </si>
  <si>
    <t>Значение</t>
  </si>
  <si>
    <t>Количество утвержденных нормативно-правовых актов, обеспечивающих реализацию подпрограммы,ед.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</si>
  <si>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 и обратившихся за получением социальной выплаты,%</t>
  </si>
  <si>
    <t xml:space="preserve">Объем потребления электрической энергии уличного освещения;
доля освещенных частей улиц (проездов) в их общей протяженности, кВТ,%
</t>
  </si>
  <si>
    <t>Уровень удовлетворенности населения жилищно-коммунальными услугами,% от числа опрошенных</t>
  </si>
  <si>
    <t>Удельный вес реализованных мероприятий подпрограммы муниципальной программы «Жилье и жилищно-коммунальное хозяйство», %</t>
  </si>
  <si>
    <t>Уровень освоения средств, полученных в форме субвенций из республиканского бюджета Республики Коми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отопления,%</t>
  </si>
  <si>
    <t>Доля реализованных народных проектов,%</t>
  </si>
  <si>
    <t>Количество построенных и введенных в эксплуатацию объектов водоснабжения в сельских населенных пунктах,ед.</t>
  </si>
  <si>
    <t>Количество проведенных мероприятий по оценке запасов подземных вод в сельских населенных пунктах,ед.</t>
  </si>
  <si>
    <t>Поддержание надлежащего технического состояния фонтанчиков и систем фильтрации воды в учреждениях Управления образования администрации МО ГО «Усинск»,ед.</t>
  </si>
  <si>
    <t>Уровень освоения средств, полученных в форме субсидий из республиканского бюджета Республики Коми на строительство и реконструкцию объектов муниципальной собственности,%</t>
  </si>
  <si>
    <t>Количество разработанной проектно-сметной документации,ед.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</si>
  <si>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</t>
  </si>
  <si>
    <t>Руководитель администрации  с.Усть-Уса________________________________________________________________________/Т.Н.Полетова</t>
  </si>
  <si>
    <t>Удельный вес реализованных мероприятий подпрограммы муниципальной программы «Жилье и жилищно-коммунальное хозяйство»,%</t>
  </si>
  <si>
    <t>Мероприятие 2.1.1 Техническое обслуживание сетей уличного освещения и организация освещения улиц на территории МО ГО "Усинск"</t>
  </si>
  <si>
    <t>Мероприятие 2.1.9 Прочие мероприятия по благоустройству городских округов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</si>
  <si>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</si>
  <si>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Объем ресурсного обеспечения на очередной финансовый год,тыс.руб.</t>
  </si>
  <si>
    <t>Ожидаемый непосредственный результат (краткое описание)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</si>
  <si>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</si>
  <si>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Ответственный исполнитель</t>
  </si>
  <si>
    <t>Разработка нормативно-правовых актов администрации, связанных с реализацией программы по мере необходимости</t>
  </si>
  <si>
    <t>Информационные материалы о реализации подпрограммы, размещенные в средствах массовой информации</t>
  </si>
  <si>
    <t>Составление списка молодых семей, претендующих на получение социальных выплат в очередном финансовом году</t>
  </si>
  <si>
    <t>Оформление документов и выдача свидетельств в соответствии со списками, утвержденными Министерством образования, науки и молодежной политики Республики Коми</t>
  </si>
  <si>
    <t>Перечисление денежных средств на приобретение жилья или строительство индивидуального жилого дома в соответствии со свидетельствами, выданными молодым семьям – участникам подпрограммы</t>
  </si>
  <si>
    <t>Полетова Т.Н.-руководитель Администрации с.Усть-Уса</t>
  </si>
  <si>
    <t>Беляев А.В.-руководитель Администрации с.Усть-Лыжа</t>
  </si>
  <si>
    <t>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</si>
  <si>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Рочева Н.П..-руководитель Администрации с.Щельябож</t>
  </si>
  <si>
    <t>Коваленко Е.П..-руководитель Администрации с.Мутный Материк</t>
  </si>
  <si>
    <t>Нуртдинов Р.Р.-руководитель Администрации пгт. Парма</t>
  </si>
  <si>
    <t>Руководители территориальных органов</t>
  </si>
  <si>
    <t>Беляев А.В.-руководитель Администрации с.Уст ь-Лыжа</t>
  </si>
  <si>
    <t>Мероприятие 2.5.1 Разработка ПИР и ПСД на строительство канализационных очистных сооружений в с.Усть-Уса</t>
  </si>
  <si>
    <t>Мероприятие 2.5.3 Проведение изыскательских работ по объекту "Строительство второго этапа кладбища в г.Усинске"</t>
  </si>
  <si>
    <t>Мероприятие 2.9.32 Обустройство сквера "У дома" в г.Усинске</t>
  </si>
  <si>
    <t>Мероприятие 2.9.33 Благоустройство дворовой территории (установка детской площадки и обустройство контейнерной площадки) по ул. 60 лет Октября, д.12/1</t>
  </si>
  <si>
    <t>Мероприятие 2.9.34 Благоустройство дворовой территории по ул. Воркутинская, д.11</t>
  </si>
  <si>
    <t>Основное мероприятие 3.3 Установка фонтанчиков и системы фильтрации воды в учреждениях Управления образования</t>
  </si>
  <si>
    <t>Основное мероприятие 3.6 Реализация народных проектов по обустройству источников холодного водоснабжения, прошедших отбор в рамках проекта «Народный бюджет»</t>
  </si>
  <si>
    <t>Мероприятие 3.6.2 Обустройство водозаборной скважины № 1496 в с.Усть-Уса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</si>
  <si>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</si>
  <si>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Повышение надежности и качества предоставления услуг системы теплоснабжения</t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</si>
  <si>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</si>
  <si>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Обеспечение условий для реализации муниципальной программы «Жилье и жилищно-коммунальное хозяйство»</t>
  </si>
  <si>
    <t>Приведение в нормативное состояние объектов благоустройства</t>
  </si>
  <si>
    <t>Обеспечение работы объектов водоснабжения в соответствии с нормами</t>
  </si>
  <si>
    <t>Осуществление мероприятий по созданию условий для соблюдения экологических требований по охране питьевых вод</t>
  </si>
  <si>
    <t>Осуществление мероприятий по снабжению населения водой соответствующего качества</t>
  </si>
  <si>
    <t>Обеспечение работы объектов водоснабжения в соответствии с эксплуатационными нормами</t>
  </si>
  <si>
    <t>Контрольное событие № 1:Разработаны и приняты нормативно-правовые акты, связанные с реализацией подпрограммы, ежегодно</t>
  </si>
  <si>
    <t>Процессные мероприятия</t>
  </si>
  <si>
    <t>Проектные мероприятия</t>
  </si>
  <si>
    <t>Задача 1. Создание условий для строительства и ремонта водоснабжения с обустройством зон санитарной охраны</t>
  </si>
  <si>
    <t>Задача 3. Обеспечение реализации мероприятий подпрограммы за счет республиканского бюджета Республики Коми</t>
  </si>
  <si>
    <t>Задача 1. Благоустройство территории  МО ГО "Усинск"</t>
  </si>
  <si>
    <t>Задача 3. Обеспечение реализации муниципальной программы</t>
  </si>
  <si>
    <t>Задача 4.Обеспечение реализации мероприятий подпрограммы за счет средств республиканского бюджета</t>
  </si>
  <si>
    <t>Задача 5. Реализация народных проектов в сфере благоустройства, прошедших отбор в рамках "Народного бюджета"</t>
  </si>
  <si>
    <t>Задача 7. Реализация инициативных проектов в сфере благоустройства</t>
  </si>
  <si>
    <t>9</t>
  </si>
  <si>
    <t>Основное мероприятие 2.14 Реализация инициативных проектов на территории МО ГО "Усиснск" в сфере благойстройства</t>
  </si>
  <si>
    <t>Мероприятие 2.14.2 Обустройство дополнительного уличного освещения в с.Колва ГО "Усинск"</t>
  </si>
  <si>
    <t>Мероприятие 2.1.13 Ремонт объектов улично-дорожной сети</t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</si>
  <si>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</si>
  <si>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 xml:space="preserve">Голенастов В.А.-руководитель Управления жилищно-коммунального хозяйства администрации АМО "Усинск" </t>
  </si>
  <si>
    <t>10</t>
  </si>
  <si>
    <t>Основное мероприятие 2.15  Реализация  проекта "Кос-Яг-место силы" в д.Новикбож</t>
  </si>
  <si>
    <t>Задача 6. Реализация проектов в сфере благоустройства, за счет целевых средств</t>
  </si>
  <si>
    <t>Уровень освоения целевых средств, в рамках реализации объектов благоустройства,%</t>
  </si>
  <si>
    <t>Улучшение внешнего состояния объектов благоустройс тва</t>
  </si>
  <si>
    <t>Итого по подпрограмме 4</t>
  </si>
  <si>
    <t>Подпрограмма 4 "Обращение с от ходами производства и потребления"</t>
  </si>
  <si>
    <t>Основное мероприятие 4.5 Утилизация отходов с привлечением специализированных организаций</t>
  </si>
  <si>
    <t>Мероприятие 4.5.1 Утилизация отходов с привлечением специализированных организаций</t>
  </si>
  <si>
    <t>Задача 3. Утилизация отходов с привлечением специализированных организаций</t>
  </si>
  <si>
    <t>Выбросы загрязняющих веществ в атмосферу стационарными источниками загрязнения,тн</t>
  </si>
  <si>
    <t>Привлечение специализированных организаций по утилизации и переработке отходов; утилизация отходов на специально отведенных участках и/или специальных сооружениях по утилизации</t>
  </si>
  <si>
    <t>И.о.руководителя  администрации  с.Колва_________________________________________________________________________/К.В.Ершова</t>
  </si>
  <si>
    <t>Голенастов В.А.-руководитель Управления жилищно-коммунального хозяйства администрации муниципального округа "Усинск"Республики Коми , руководители территориальных органов</t>
  </si>
  <si>
    <t>Голенастов В.А.-руководитель Управления жилищно-коммунального хозяйства администрации муниципального округа "Усинск"Республики Коми</t>
  </si>
  <si>
    <t>Голенастов В.А.-руководитель Управления жилищно-коммунального хозяйства администрации муниципального округа "Усинск"Республики Коми ,Овсянникова А.В.-руководитель Администрации с.Колва</t>
  </si>
  <si>
    <t>Голенастов В.А.-руководитель Управления жилищно-коммунального хозяйства администрации муниципального округа "Усинск"Республики Коми  , Руководители территориальных органов</t>
  </si>
  <si>
    <t>Администрация муниципального округа "Усинск" Республики  Коми</t>
  </si>
  <si>
    <t>Администрация муниципального округа "Усинск" Республики  Коми;Голенастов В.А.-руководитель Управления жилищно-коммунального хозяйства администрации муниципального округа "Усинск"Республики Коми</t>
  </si>
  <si>
    <t xml:space="preserve">Ю.А.Орлов-Руководитель Управления образования администрации  муници пального округа "Усинск" Республики Коми
</t>
  </si>
  <si>
    <t>Кравчун Л.В.- руководитель Управление экономического развития, прогнозирования и инвестиционной политики администрации муниципального округа "Усинск" Республики Коми</t>
  </si>
  <si>
    <t>Ершова К.В..-И.о.руководителя Администрации с.Колва</t>
  </si>
  <si>
    <t>Руководитель  администрации  с.Мутный Материк___________________________________________________________________/Е.П.Коваленко</t>
  </si>
  <si>
    <t>Руководитель администрации  с.Усть-Лыжа_______________________________________________________________________/А.В.Беляев</t>
  </si>
  <si>
    <t>Руководитель администрации  с.Щельябож____________________________________________________________________/Н.А.Рочева</t>
  </si>
  <si>
    <t>Руководитель администрации  пгт. Парма_____________________________________________________________________/Р.Р.Нуртдинов</t>
  </si>
  <si>
    <t>Основное мероприятие 2.2. Капитальный и текущий ремонт муниципального жилищного фонда</t>
  </si>
  <si>
    <t>Количество квартир, в которых выполнены работы по текущему и капитальному ремонту,ед.</t>
  </si>
  <si>
    <t>Обеспечение надлежащего состояния муниципального жилищного фонда, снижение уровня износа и повышение уровня благоустройства</t>
  </si>
  <si>
    <t>Задача 2. Капитальный и текущий ремонт муниципального жилищного фонда</t>
  </si>
  <si>
    <t>Основное меропритяие 2.3 Проведение капитального ремонта многоквартирных жилых домов на территории МО ГО "Усинск"</t>
  </si>
  <si>
    <t>Приведение состояния многоквартирных домов в соответствии действующими требованиями нормативно-правовых документов</t>
  </si>
  <si>
    <t>Количество МКД, в которых произведен капитальный и/или частичный ремонт в текущем году, с использованием взносов муниципального образования в части муниципального жилья, ед.</t>
  </si>
  <si>
    <t xml:space="preserve">Голенастов В.А.-руководитель Управления жилищно-коммунального хозяйства администрации муниципального округа "Усинск"Республики Коми </t>
  </si>
  <si>
    <t>«____»     ___________________   2024 г.</t>
  </si>
  <si>
    <r>
      <t>Комплексный план действий по реализации муниципальной программы  "Жилье и жилищно-коммунальное хозяйство"з</t>
    </r>
    <r>
      <rPr>
        <b/>
        <sz val="28"/>
        <rFont val="Times New Roman"/>
        <family val="1"/>
        <charset val="204"/>
      </rPr>
      <t xml:space="preserve">а 2023 год </t>
    </r>
  </si>
  <si>
    <t>993365; 90</t>
  </si>
  <si>
    <t>Руководитель администрации пгт. Парма________________________________________________________________/Р.Р.Нуртдинов</t>
  </si>
  <si>
    <t xml:space="preserve">Белихина И.Л.-И.о.руководителя Управления по жилищным вопросам администрации муниципального округа «Усинск» Республики Коми </t>
  </si>
  <si>
    <t>Задача 2. Повышение качества водоснабжения в учреждениях Управления образования муниципального округа "Усинск"</t>
  </si>
  <si>
    <t>Количество  инициативных проектов, реализованных на территории муниципального образования "Усинск" за отчетный период</t>
  </si>
  <si>
    <t>Реализация инициативных проектов на территории муниципального образования "Усинск" путем привлечения граждан и организаций к деятельности органов местного самоуправления в решении проблем местного значения</t>
  </si>
  <si>
    <t>Заключение договоров на обеспечение граждан муниципального округа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</si>
  <si>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И.о.руководителя Управления территориального развития, экологии и природопользования администрации муниципального округа  "Усинск" Республики Коми ________________________/А.С.Канева</t>
  </si>
  <si>
    <t>Руководитель УЭРП и ИП администрации муниципального округа  "Усинск" Республики Коми _____________________________________________________________ / Л.В.Кравчун</t>
  </si>
  <si>
    <t>Руководитель Финуправления администрации муниципального округа  "Усинск" Республики Коми________________________________________________________/С.К.Росликова</t>
  </si>
  <si>
    <t>Начальник Управления финансово-экономической работы и бухгалтерского учета муниципального округа  "Усинск" Республики Коми ______________________________/Насибова Я.В.</t>
  </si>
  <si>
    <t>И.о.руководителя Управления по жилищным вопросам администрации муниципального округа  "Усинск" Республики Коми________________________________________/И.Л.Белихина</t>
  </si>
  <si>
    <t>Руководитель УЖКХ администрации  муниципального округа  "Усинск" Республики Коми______________________________________________________________/В.А.Голенастов</t>
  </si>
  <si>
    <t>Руководитель Управления образования муниципального округа  "Усинск" Республики Коми _________________________________/Ю.А.Орлов</t>
  </si>
  <si>
    <t>Заместитель главы администрации муниципального округа «Усинск» Республики Коми</t>
  </si>
  <si>
    <t>Контрольное событие № 2:Проведена инфрормационно - разьяснительная работа, направленная на реализацию подпрограммы</t>
  </si>
  <si>
    <t xml:space="preserve">Контрольное событие № 3:Проведен мониторинг  и сформирован список молодых семей, изъявивших желание получить социальную выплату в планируемом году. </t>
  </si>
  <si>
    <t>Контрольное событие № 4:Проведены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</si>
  <si>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Контрольное событие № 5: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3 -м семьям</t>
  </si>
  <si>
    <t>Контрольное событие № 6:Работы выполнены в полном объеме, в соответствии с техническим заданием,ежегодно</t>
  </si>
  <si>
    <r>
      <t>Контрольное событие № 7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</si>
  <si>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r>
      <t>Контрольное событие № 8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образования городского округа "Усинск" произведена в полном объеме, в соответствии с условиями заключенных контрактов с энергоснабжающей организацией,ежегодно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</si>
  <si>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9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горрдского фонтана и прилегающей территории выполнены в полном объеме, в соответствии с техническим заданием,ежегодно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</si>
  <si>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10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</si>
  <si>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r>
      <t>Контрольное событие № 1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территрий общего пользования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</si>
  <si>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12: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</si>
  <si>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13: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</si>
  <si>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14: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городских округов (32 мероприятия)</t>
    </r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</si>
  <si>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15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</si>
  <si>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16</t>
    </r>
    <r>
      <rPr>
        <i/>
        <sz val="28"/>
        <color theme="1"/>
        <rFont val="Times New Roman"/>
        <family val="1"/>
        <charset val="204"/>
      </rPr>
      <t>:Проведены мероприятия по ремонту объектов улично-дорожной сети</t>
    </r>
  </si>
  <si>
    <t>Контрольное событие № 17:Проведен капитальный и /или текущий ремонт муниципального жилищного фонда по заявкам администрации МО"Усинск"</t>
  </si>
  <si>
    <t>Контрольное событие № 18:Уплачены взносы на капитальный ремонт общего имущества МКД в части муниципального жилья в соответствии с п.1 ст.169 Жилищного Кодекса РФ</t>
  </si>
  <si>
    <r>
      <rPr>
        <i/>
        <sz val="28"/>
        <rFont val="Times New Roman"/>
        <family val="1"/>
        <charset val="204"/>
      </rPr>
      <t>Контрольное событие№ 19: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пунктах:с.Усть-Уса,сКолва,с.Усть-Лыжа,с.Мутный Материк</t>
    </r>
  </si>
  <si>
    <r>
      <rPr>
        <i/>
        <sz val="28"/>
        <rFont val="Times New Roman"/>
        <family val="1"/>
        <charset val="204"/>
      </rPr>
      <t>Контрольное событие№ 20: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</si>
  <si>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r>
      <t>Контрольное событие № 2</t>
    </r>
    <r>
      <rPr>
        <i/>
        <sz val="28"/>
        <rFont val="Times New Roman"/>
        <family val="1"/>
        <charset val="204"/>
      </rPr>
      <t>1: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</si>
  <si>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r>
      <t>Контрольное событие № 22:</t>
    </r>
    <r>
      <rPr>
        <i/>
        <sz val="28"/>
        <rFont val="Times New Roman"/>
        <family val="1"/>
        <charset val="204"/>
      </rPr>
      <t xml:space="preserve">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</si>
  <si>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r>
      <t>Контрольное событие № 23</t>
    </r>
    <r>
      <rPr>
        <i/>
        <sz val="28"/>
        <rFont val="Times New Roman"/>
        <family val="1"/>
        <charset val="204"/>
      </rPr>
      <t>: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</si>
  <si>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r>
      <t>Контрольное событие № 24</t>
    </r>
    <r>
      <rPr>
        <i/>
        <sz val="28"/>
        <rFont val="Times New Roman"/>
        <family val="1"/>
        <charset val="204"/>
      </rPr>
      <t>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</si>
  <si>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25:Обеспечено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«Усинск»(содержание Горхоза)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</si>
  <si>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26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</si>
  <si>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27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</si>
  <si>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28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</si>
  <si>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 xml:space="preserve">Контрольное событие </t>
    </r>
    <r>
      <rPr>
        <i/>
        <sz val="28"/>
        <rFont val="Times New Roman"/>
        <family val="1"/>
        <charset val="204"/>
      </rPr>
      <t>№ 29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</si>
  <si>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30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</si>
  <si>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31:Выполнены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</si>
  <si>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32:Выполнены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</si>
  <si>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37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</si>
  <si>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</si>
  <si>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</si>
  <si>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</si>
  <si>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</si>
  <si>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</si>
  <si>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</si>
  <si>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</si>
  <si>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</si>
  <si>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</si>
  <si>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</si>
  <si>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</si>
  <si>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Мероприятие 2.4.1 Обслуживание систем теплоснабжения в сельских населенных пунктах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</si>
  <si>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33</t>
    </r>
    <r>
      <rPr>
        <i/>
        <sz val="28"/>
        <color theme="1"/>
        <rFont val="Times New Roman"/>
        <family val="1"/>
        <charset val="204"/>
      </rPr>
      <t xml:space="preserve">: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</si>
  <si>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№34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</si>
  <si>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r>
      <t>Контрольное событие № 35</t>
    </r>
    <r>
      <rPr>
        <i/>
        <sz val="28"/>
        <rFont val="Times New Roman"/>
        <family val="1"/>
        <charset val="204"/>
      </rPr>
      <t xml:space="preserve">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</si>
  <si>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36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</si>
  <si>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38</t>
    </r>
    <r>
      <rPr>
        <i/>
        <sz val="28"/>
        <color theme="1"/>
        <rFont val="Times New Roman"/>
        <family val="1"/>
        <charset val="204"/>
      </rPr>
      <t>:Выполнены работы в полном объеме по утилизации и переработке отходов специализированными организациями</t>
    </r>
  </si>
  <si>
    <t>А.С.Канева-И.о.руководителя Управление территориального развития, экологии и природопользования администрации муниицпальногог округа "Усинск" Республики Коми</t>
  </si>
  <si>
    <t>Управления территориального развития, экологии и природопользования администрации муницпального округа  "Усинск" Республики Коми</t>
  </si>
  <si>
    <t>финансирование не предусмотрено</t>
  </si>
  <si>
    <t>Количество проведенных экологических акций, совещаний по вопросам обращения с отходами производства и потребления</t>
  </si>
  <si>
    <t>Основное мероприятие 4.6 Совершенствование системы просвещения и пропаганды экологических знаний среди населения МО ГО «Усинск»</t>
  </si>
  <si>
    <r>
      <t xml:space="preserve">Подъем уровня экологической грамотности, активная деятельность по охране окружающей среды, охране здоровья населения        </t>
    </r>
    <r>
      <rPr>
        <sz val="28"/>
        <color rgb="FFFF0000"/>
        <rFont val="Times New Roman"/>
        <family val="1"/>
        <charset val="204"/>
      </rPr>
      <t xml:space="preserve"> </t>
    </r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</si>
  <si>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помещения, количество молодых семей, улучшивших жилищные условия (в том числе с использованием заемных средств) при оказании содействия за счет средств федерального бюджета, республиканского бюджета Республики Коми и местного бюджета,семьи</t>
  </si>
  <si>
    <t>0</t>
  </si>
  <si>
    <t>24</t>
  </si>
  <si>
    <r>
      <t>Контрольное событие № 3</t>
    </r>
    <r>
      <rPr>
        <i/>
        <sz val="28"/>
        <rFont val="Times New Roman"/>
        <family val="1"/>
        <charset val="204"/>
      </rPr>
      <t>9: Проведены экологические акции, совещания по вопросам обращения с отходами производства и потребления ( ежегодно)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</si>
</sst>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28"/>
      <color rgb="FFFF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horizontal="center" vertical="center"/>
    </xf>
    <xf numFmtId="0" fontId="4" fillId="0" borderId="0" xfId="1" applyFont="1"/>
    <xf numFmtId="43" fontId="4" fillId="0" borderId="0" xfId="1" applyNumberFormat="1" applyFont="1"/>
    <xf numFmtId="164" fontId="4" fillId="0" borderId="0" xfId="1" applyNumberFormat="1" applyFont="1"/>
    <xf numFmtId="0" fontId="4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/>
    <xf numFmtId="0" fontId="5" fillId="2" borderId="5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left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6" fontId="6" fillId="2" borderId="2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/>
    <xf numFmtId="0" fontId="9" fillId="3" borderId="5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4" fontId="6" fillId="4" borderId="5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166" fontId="6" fillId="4" borderId="2" xfId="1" applyNumberFormat="1" applyFont="1" applyFill="1" applyBorder="1" applyAlignment="1">
      <alignment vertical="center"/>
    </xf>
    <xf numFmtId="49" fontId="5" fillId="4" borderId="2" xfId="1" applyNumberFormat="1" applyFont="1" applyFill="1" applyBorder="1" applyAlignment="1">
      <alignment horizontal="center" vertical="center" wrapText="1"/>
    </xf>
    <xf numFmtId="166" fontId="6" fillId="4" borderId="2" xfId="1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/>
    </xf>
    <xf numFmtId="0" fontId="14" fillId="5" borderId="0" xfId="1" applyFont="1" applyFill="1" applyBorder="1"/>
    <xf numFmtId="0" fontId="13" fillId="0" borderId="0" xfId="1" applyFont="1" applyFill="1" applyBorder="1"/>
    <xf numFmtId="0" fontId="15" fillId="5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6" fontId="16" fillId="0" borderId="0" xfId="1" applyNumberFormat="1" applyFont="1"/>
    <xf numFmtId="0" fontId="14" fillId="6" borderId="0" xfId="1" applyFont="1" applyFill="1" applyBorder="1"/>
    <xf numFmtId="0" fontId="14" fillId="6" borderId="0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166" fontId="11" fillId="3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7" fillId="2" borderId="5" xfId="3" applyNumberFormat="1" applyFont="1" applyFill="1" applyBorder="1" applyAlignment="1">
      <alignment horizontal="center" vertical="center" wrapText="1"/>
    </xf>
    <xf numFmtId="165" fontId="6" fillId="4" borderId="2" xfId="3" applyNumberFormat="1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166" fontId="6" fillId="8" borderId="2" xfId="1" applyNumberFormat="1" applyFont="1" applyFill="1" applyBorder="1" applyAlignment="1">
      <alignment horizontal="center" vertical="center" wrapText="1"/>
    </xf>
    <xf numFmtId="165" fontId="6" fillId="8" borderId="2" xfId="3" applyNumberFormat="1" applyFont="1" applyFill="1" applyBorder="1" applyAlignment="1">
      <alignment horizontal="center" vertical="center" wrapText="1"/>
    </xf>
    <xf numFmtId="165" fontId="7" fillId="8" borderId="2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6" fillId="8" borderId="2" xfId="1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6" fillId="8" borderId="2" xfId="1" applyFont="1" applyFill="1" applyBorder="1" applyAlignment="1">
      <alignment wrapText="1"/>
    </xf>
    <xf numFmtId="0" fontId="6" fillId="8" borderId="3" xfId="1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5" xfId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right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165" fontId="7" fillId="8" borderId="2" xfId="3" applyNumberFormat="1" applyFont="1" applyFill="1" applyBorder="1" applyAlignment="1">
      <alignment horizontal="right" vertical="center" wrapText="1"/>
    </xf>
    <xf numFmtId="0" fontId="18" fillId="6" borderId="0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top" wrapText="1"/>
    </xf>
    <xf numFmtId="14" fontId="5" fillId="2" borderId="3" xfId="1" applyNumberFormat="1" applyFont="1" applyFill="1" applyBorder="1" applyAlignment="1">
      <alignment horizontal="left" vertical="center" wrapText="1"/>
    </xf>
    <xf numFmtId="0" fontId="6" fillId="8" borderId="3" xfId="1" applyFont="1" applyFill="1" applyBorder="1" applyAlignment="1">
      <alignment vertical="center" wrapText="1"/>
    </xf>
    <xf numFmtId="165" fontId="5" fillId="8" borderId="3" xfId="3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165" fontId="5" fillId="8" borderId="3" xfId="3" applyNumberFormat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0" fontId="14" fillId="6" borderId="0" xfId="1" applyFont="1" applyFill="1" applyBorder="1" applyAlignment="1"/>
    <xf numFmtId="0" fontId="14" fillId="5" borderId="0" xfId="1" applyFont="1" applyFill="1" applyBorder="1" applyAlignment="1"/>
    <xf numFmtId="0" fontId="12" fillId="6" borderId="0" xfId="1" applyFont="1" applyFill="1" applyBorder="1" applyAlignment="1"/>
    <xf numFmtId="14" fontId="5" fillId="2" borderId="2" xfId="1" applyNumberFormat="1" applyFont="1" applyFill="1" applyBorder="1" applyAlignment="1">
      <alignment vertical="center" wrapText="1"/>
    </xf>
    <xf numFmtId="14" fontId="5" fillId="2" borderId="2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/>
    </xf>
    <xf numFmtId="0" fontId="14" fillId="5" borderId="0" xfId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0" fontId="14" fillId="5" borderId="0" xfId="1" applyFont="1" applyFill="1" applyBorder="1" applyAlignment="1">
      <alignment horizontal="left" wrapText="1"/>
    </xf>
    <xf numFmtId="0" fontId="14" fillId="6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165" fontId="6" fillId="8" borderId="3" xfId="3" applyNumberFormat="1" applyFont="1" applyFill="1" applyBorder="1" applyAlignment="1">
      <alignment horizontal="center" vertical="center" wrapText="1"/>
    </xf>
    <xf numFmtId="165" fontId="6" fillId="8" borderId="4" xfId="3" applyNumberFormat="1" applyFont="1" applyFill="1" applyBorder="1" applyAlignment="1">
      <alignment horizontal="center" vertical="center" wrapText="1"/>
    </xf>
    <xf numFmtId="165" fontId="6" fillId="8" borderId="5" xfId="3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left" vertical="center" wrapText="1"/>
    </xf>
    <xf numFmtId="49" fontId="7" fillId="2" borderId="8" xfId="1" applyNumberFormat="1" applyFont="1" applyFill="1" applyBorder="1" applyAlignment="1">
      <alignment horizontal="left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165" fontId="5" fillId="2" borderId="5" xfId="3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left" vertical="center" wrapText="1"/>
    </xf>
    <xf numFmtId="0" fontId="6" fillId="8" borderId="4" xfId="1" applyFont="1" applyFill="1" applyBorder="1" applyAlignment="1">
      <alignment horizontal="left" vertical="center" wrapText="1"/>
    </xf>
    <xf numFmtId="0" fontId="6" fillId="8" borderId="5" xfId="1" applyFont="1" applyFill="1" applyBorder="1" applyAlignment="1">
      <alignment horizontal="left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4"/>
  <sheetViews>
    <sheetView tabSelected="1" view="pageBreakPreview" topLeftCell="A227" zoomScale="25" zoomScaleNormal="23" zoomScaleSheetLayoutView="25" workbookViewId="0">
      <selection activeCell="A177" sqref="A177:M177"/>
    </sheetView>
  </sheetViews>
  <sheetFormatPr defaultColWidth="9.140625" defaultRowHeight="35.25" x14ac:dyDescent="0.5"/>
  <cols>
    <col min="1" max="1" width="16.7109375" style="53" customWidth="1"/>
    <col min="2" max="2" width="162.140625" style="8" customWidth="1"/>
    <col min="3" max="3" width="100.7109375" style="8" customWidth="1"/>
    <col min="4" max="4" width="106" style="8" customWidth="1"/>
    <col min="5" max="5" width="31.7109375" style="8" customWidth="1"/>
    <col min="6" max="6" width="42" style="8" customWidth="1"/>
    <col min="7" max="7" width="56.85546875" style="8" customWidth="1"/>
    <col min="8" max="8" width="14.7109375" style="8" customWidth="1"/>
    <col min="9" max="9" width="15.5703125" style="8" customWidth="1"/>
    <col min="10" max="10" width="15.85546875" style="8" customWidth="1"/>
    <col min="11" max="11" width="16.5703125" style="8" customWidth="1"/>
    <col min="12" max="12" width="117.42578125" style="8" customWidth="1"/>
    <col min="13" max="13" width="59.140625" style="8" customWidth="1"/>
    <col min="14" max="14" width="17.85546875" style="1" customWidth="1"/>
    <col min="15" max="15" width="19.42578125" style="4" bestFit="1" customWidth="1"/>
    <col min="16" max="16" width="9.140625" style="1"/>
    <col min="17" max="17" width="66.28515625" style="1" customWidth="1"/>
    <col min="18" max="16384" width="9.140625" style="1"/>
  </cols>
  <sheetData>
    <row r="1" spans="1:13" ht="192" customHeight="1" x14ac:dyDescent="0.5">
      <c r="A1" s="9"/>
      <c r="B1" s="10"/>
      <c r="C1" s="10"/>
      <c r="D1" s="9"/>
      <c r="E1" s="9"/>
      <c r="F1" s="9"/>
      <c r="G1" s="10"/>
      <c r="H1" s="9" t="s">
        <v>8</v>
      </c>
      <c r="I1" s="9"/>
      <c r="J1" s="9"/>
      <c r="K1" s="9"/>
      <c r="L1" s="10"/>
      <c r="M1" s="10"/>
    </row>
    <row r="2" spans="1:13" ht="57.75" customHeight="1" x14ac:dyDescent="0.5">
      <c r="A2" s="9"/>
      <c r="B2" s="10"/>
      <c r="C2" s="10"/>
      <c r="D2" s="10"/>
      <c r="E2" s="10"/>
      <c r="F2" s="10"/>
      <c r="G2" s="10"/>
      <c r="H2" s="9" t="s">
        <v>224</v>
      </c>
      <c r="I2" s="10"/>
      <c r="J2" s="10"/>
      <c r="K2" s="10"/>
      <c r="L2" s="10"/>
      <c r="M2" s="10"/>
    </row>
    <row r="3" spans="1:13" ht="126.75" customHeight="1" x14ac:dyDescent="0.5">
      <c r="A3" s="9"/>
      <c r="B3" s="10"/>
      <c r="C3" s="10"/>
      <c r="D3" s="10"/>
      <c r="E3" s="10"/>
      <c r="F3" s="10"/>
      <c r="G3" s="10"/>
      <c r="H3" s="9" t="s">
        <v>7</v>
      </c>
      <c r="I3" s="10"/>
      <c r="J3" s="10"/>
      <c r="K3" s="10"/>
      <c r="L3" s="10"/>
      <c r="M3" s="10"/>
    </row>
    <row r="4" spans="1:13" x14ac:dyDescent="0.5">
      <c r="A4" s="9"/>
      <c r="B4" s="10"/>
      <c r="C4" s="10"/>
      <c r="D4" s="10"/>
      <c r="E4" s="10"/>
      <c r="F4" s="10"/>
      <c r="G4" s="10"/>
      <c r="H4" s="9" t="s">
        <v>208</v>
      </c>
      <c r="I4" s="10"/>
      <c r="J4" s="10"/>
      <c r="K4" s="10"/>
      <c r="L4" s="10"/>
      <c r="M4" s="10"/>
    </row>
    <row r="5" spans="1:13" x14ac:dyDescent="0.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4.5" x14ac:dyDescent="0.35">
      <c r="A6" s="187" t="s">
        <v>209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69"/>
      <c r="M6" s="69"/>
    </row>
    <row r="7" spans="1:13" ht="77.25" customHeight="1" x14ac:dyDescent="0.3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73"/>
      <c r="M7" s="73"/>
    </row>
    <row r="8" spans="1:13" ht="81.75" customHeight="1" x14ac:dyDescent="0.35">
      <c r="A8" s="189" t="s">
        <v>0</v>
      </c>
      <c r="B8" s="189" t="s">
        <v>1</v>
      </c>
      <c r="C8" s="189" t="s">
        <v>127</v>
      </c>
      <c r="D8" s="189" t="s">
        <v>125</v>
      </c>
      <c r="E8" s="189" t="s">
        <v>2</v>
      </c>
      <c r="F8" s="189" t="s">
        <v>3</v>
      </c>
      <c r="G8" s="193" t="s">
        <v>124</v>
      </c>
      <c r="H8" s="189" t="s">
        <v>4</v>
      </c>
      <c r="I8" s="189"/>
      <c r="J8" s="189"/>
      <c r="K8" s="189"/>
      <c r="L8" s="205" t="s">
        <v>103</v>
      </c>
      <c r="M8" s="206"/>
    </row>
    <row r="9" spans="1:13" ht="118.5" customHeight="1" x14ac:dyDescent="0.35">
      <c r="A9" s="189"/>
      <c r="B9" s="189"/>
      <c r="C9" s="189"/>
      <c r="D9" s="189"/>
      <c r="E9" s="189"/>
      <c r="F9" s="189"/>
      <c r="G9" s="194"/>
      <c r="H9" s="189"/>
      <c r="I9" s="189"/>
      <c r="J9" s="189"/>
      <c r="K9" s="189"/>
      <c r="L9" s="207"/>
      <c r="M9" s="208"/>
    </row>
    <row r="10" spans="1:13" ht="166.5" customHeight="1" x14ac:dyDescent="0.35">
      <c r="A10" s="189"/>
      <c r="B10" s="189"/>
      <c r="C10" s="189"/>
      <c r="D10" s="189"/>
      <c r="E10" s="189"/>
      <c r="F10" s="189"/>
      <c r="G10" s="195"/>
      <c r="H10" s="70">
        <v>1</v>
      </c>
      <c r="I10" s="70">
        <v>2</v>
      </c>
      <c r="J10" s="70">
        <v>3</v>
      </c>
      <c r="K10" s="70">
        <v>4</v>
      </c>
      <c r="L10" s="70" t="s">
        <v>104</v>
      </c>
      <c r="M10" s="70" t="s">
        <v>105</v>
      </c>
    </row>
    <row r="11" spans="1:13" ht="55.5" customHeight="1" x14ac:dyDescent="0.35">
      <c r="A11" s="55">
        <v>1</v>
      </c>
      <c r="B11" s="55">
        <v>2</v>
      </c>
      <c r="C11" s="55">
        <v>3</v>
      </c>
      <c r="D11" s="55">
        <v>4</v>
      </c>
      <c r="E11" s="157">
        <v>5</v>
      </c>
      <c r="F11" s="157">
        <v>6</v>
      </c>
      <c r="G11" s="60">
        <v>7</v>
      </c>
      <c r="H11" s="67">
        <v>8</v>
      </c>
      <c r="I11" s="67">
        <v>9</v>
      </c>
      <c r="J11" s="67">
        <v>10</v>
      </c>
      <c r="K11" s="67">
        <v>11</v>
      </c>
      <c r="L11" s="70">
        <v>12</v>
      </c>
      <c r="M11" s="70">
        <v>13</v>
      </c>
    </row>
    <row r="12" spans="1:13" ht="85.5" customHeight="1" x14ac:dyDescent="0.35">
      <c r="A12" s="190" t="s">
        <v>14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2"/>
    </row>
    <row r="13" spans="1:13" ht="85.5" customHeight="1" x14ac:dyDescent="0.35">
      <c r="A13" s="190" t="s">
        <v>126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</row>
    <row r="14" spans="1:13" ht="85.5" customHeight="1" x14ac:dyDescent="0.35">
      <c r="A14" s="202" t="s">
        <v>159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</row>
    <row r="15" spans="1:13" ht="153.75" customHeight="1" x14ac:dyDescent="0.35">
      <c r="A15" s="57" t="s">
        <v>22</v>
      </c>
      <c r="B15" s="103" t="s">
        <v>9</v>
      </c>
      <c r="C15" s="11" t="s">
        <v>212</v>
      </c>
      <c r="D15" s="86" t="s">
        <v>128</v>
      </c>
      <c r="E15" s="161">
        <v>44927</v>
      </c>
      <c r="F15" s="161">
        <v>45103</v>
      </c>
      <c r="G15" s="14">
        <v>0</v>
      </c>
      <c r="H15" s="68" t="s">
        <v>97</v>
      </c>
      <c r="I15" s="159" t="s">
        <v>97</v>
      </c>
      <c r="J15" s="68"/>
      <c r="K15" s="68"/>
      <c r="L15" s="82" t="s">
        <v>106</v>
      </c>
      <c r="M15" s="65">
        <v>1</v>
      </c>
    </row>
    <row r="16" spans="1:13" ht="192.75" customHeight="1" x14ac:dyDescent="0.35">
      <c r="A16" s="57"/>
      <c r="B16" s="15" t="s">
        <v>158</v>
      </c>
      <c r="C16" s="11" t="s">
        <v>212</v>
      </c>
      <c r="D16" s="88" t="s">
        <v>21</v>
      </c>
      <c r="E16" s="161" t="s">
        <v>21</v>
      </c>
      <c r="F16" s="161">
        <v>45103</v>
      </c>
      <c r="G16" s="13" t="s">
        <v>21</v>
      </c>
      <c r="H16" s="80" t="s">
        <v>97</v>
      </c>
      <c r="I16" s="80" t="s">
        <v>97</v>
      </c>
      <c r="J16" s="68"/>
      <c r="K16" s="68"/>
      <c r="L16" s="68" t="s">
        <v>21</v>
      </c>
      <c r="M16" s="68" t="s">
        <v>21</v>
      </c>
    </row>
    <row r="17" spans="1:15" ht="305.25" customHeight="1" x14ac:dyDescent="0.35">
      <c r="A17" s="58" t="s">
        <v>23</v>
      </c>
      <c r="B17" s="105" t="s">
        <v>10</v>
      </c>
      <c r="C17" s="11" t="s">
        <v>212</v>
      </c>
      <c r="D17" s="12" t="s">
        <v>129</v>
      </c>
      <c r="E17" s="161">
        <v>44927</v>
      </c>
      <c r="F17" s="161">
        <v>45078</v>
      </c>
      <c r="G17" s="14">
        <v>0</v>
      </c>
      <c r="H17" s="70" t="s">
        <v>97</v>
      </c>
      <c r="I17" s="70" t="s">
        <v>97</v>
      </c>
      <c r="J17" s="70"/>
      <c r="K17" s="70"/>
      <c r="L17" s="81" t="s">
        <v>107</v>
      </c>
      <c r="M17" s="65">
        <v>4.8</v>
      </c>
    </row>
    <row r="18" spans="1:15" ht="280.5" customHeight="1" x14ac:dyDescent="0.35">
      <c r="A18" s="58"/>
      <c r="B18" s="15" t="s">
        <v>225</v>
      </c>
      <c r="C18" s="11" t="s">
        <v>212</v>
      </c>
      <c r="D18" s="13" t="s">
        <v>21</v>
      </c>
      <c r="E18" s="161" t="s">
        <v>21</v>
      </c>
      <c r="F18" s="161">
        <v>45078</v>
      </c>
      <c r="G18" s="13" t="s">
        <v>21</v>
      </c>
      <c r="H18" s="80" t="s">
        <v>97</v>
      </c>
      <c r="I18" s="80" t="s">
        <v>97</v>
      </c>
      <c r="J18" s="68"/>
      <c r="K18" s="68"/>
      <c r="L18" s="68" t="s">
        <v>21</v>
      </c>
      <c r="M18" s="68" t="s">
        <v>21</v>
      </c>
    </row>
    <row r="19" spans="1:15" ht="290.25" customHeight="1" x14ac:dyDescent="0.35">
      <c r="A19" s="58" t="s">
        <v>24</v>
      </c>
      <c r="B19" s="105" t="s">
        <v>11</v>
      </c>
      <c r="C19" s="11" t="s">
        <v>212</v>
      </c>
      <c r="D19" s="12" t="s">
        <v>130</v>
      </c>
      <c r="E19" s="161">
        <v>44927</v>
      </c>
      <c r="F19" s="161">
        <v>45078</v>
      </c>
      <c r="G19" s="14">
        <v>0</v>
      </c>
      <c r="H19" s="64" t="s">
        <v>97</v>
      </c>
      <c r="I19" s="64" t="s">
        <v>97</v>
      </c>
      <c r="J19" s="64"/>
      <c r="K19" s="64"/>
      <c r="L19" s="81" t="s">
        <v>107</v>
      </c>
      <c r="M19" s="65">
        <v>4.8</v>
      </c>
    </row>
    <row r="20" spans="1:15" ht="168" customHeight="1" x14ac:dyDescent="0.5">
      <c r="A20" s="58"/>
      <c r="B20" s="15" t="s">
        <v>226</v>
      </c>
      <c r="C20" s="11" t="s">
        <v>212</v>
      </c>
      <c r="D20" s="13" t="s">
        <v>21</v>
      </c>
      <c r="E20" s="161" t="s">
        <v>21</v>
      </c>
      <c r="F20" s="161">
        <v>45078</v>
      </c>
      <c r="G20" s="13" t="s">
        <v>21</v>
      </c>
      <c r="H20" s="80" t="s">
        <v>97</v>
      </c>
      <c r="I20" s="80" t="s">
        <v>97</v>
      </c>
      <c r="J20" s="64"/>
      <c r="K20" s="26"/>
      <c r="L20" s="68" t="s">
        <v>21</v>
      </c>
      <c r="M20" s="68" t="s">
        <v>21</v>
      </c>
    </row>
    <row r="21" spans="1:15" ht="373.5" customHeight="1" x14ac:dyDescent="0.35">
      <c r="A21" s="58" t="s">
        <v>25</v>
      </c>
      <c r="B21" s="104" t="s">
        <v>12</v>
      </c>
      <c r="C21" s="11" t="s">
        <v>212</v>
      </c>
      <c r="D21" s="12" t="s">
        <v>131</v>
      </c>
      <c r="E21" s="161">
        <v>44986</v>
      </c>
      <c r="F21" s="161">
        <v>45077</v>
      </c>
      <c r="G21" s="14">
        <v>0</v>
      </c>
      <c r="H21" s="70" t="s">
        <v>97</v>
      </c>
      <c r="I21" s="156" t="s">
        <v>97</v>
      </c>
      <c r="J21" s="70"/>
      <c r="K21" s="70"/>
      <c r="L21" s="81" t="s">
        <v>107</v>
      </c>
      <c r="M21" s="87">
        <v>4.8</v>
      </c>
    </row>
    <row r="22" spans="1:15" ht="318" customHeight="1" x14ac:dyDescent="0.35">
      <c r="A22" s="58"/>
      <c r="B22" s="15" t="s">
        <v>227</v>
      </c>
      <c r="C22" s="11" t="s">
        <v>212</v>
      </c>
      <c r="D22" s="13" t="s">
        <v>21</v>
      </c>
      <c r="E22" s="161" t="s">
        <v>21</v>
      </c>
      <c r="F22" s="161">
        <v>45077</v>
      </c>
      <c r="G22" s="13" t="s">
        <v>21</v>
      </c>
      <c r="H22" s="80" t="s">
        <v>97</v>
      </c>
      <c r="I22" s="80" t="s">
        <v>97</v>
      </c>
      <c r="J22" s="68"/>
      <c r="K22" s="68"/>
      <c r="L22" s="68" t="s">
        <v>21</v>
      </c>
      <c r="M22" s="68" t="s">
        <v>21</v>
      </c>
    </row>
    <row r="23" spans="1:15" ht="85.5" customHeight="1" x14ac:dyDescent="0.35">
      <c r="A23" s="202" t="s">
        <v>160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4"/>
    </row>
    <row r="24" spans="1:15" ht="409.6" customHeight="1" x14ac:dyDescent="0.5">
      <c r="A24" s="58" t="s">
        <v>26</v>
      </c>
      <c r="B24" s="105" t="s">
        <v>13</v>
      </c>
      <c r="C24" s="11" t="s">
        <v>212</v>
      </c>
      <c r="D24" s="12" t="s">
        <v>132</v>
      </c>
      <c r="E24" s="161">
        <v>45078</v>
      </c>
      <c r="F24" s="161">
        <v>45291</v>
      </c>
      <c r="G24" s="96">
        <v>4524.7</v>
      </c>
      <c r="H24" s="26"/>
      <c r="I24" s="64" t="s">
        <v>97</v>
      </c>
      <c r="J24" s="89" t="s">
        <v>97</v>
      </c>
      <c r="K24" s="89" t="s">
        <v>97</v>
      </c>
      <c r="L24" s="82" t="s">
        <v>280</v>
      </c>
      <c r="M24" s="65">
        <v>3</v>
      </c>
      <c r="O24" s="5"/>
    </row>
    <row r="25" spans="1:15" ht="228" customHeight="1" x14ac:dyDescent="0.5">
      <c r="A25" s="58"/>
      <c r="B25" s="15" t="s">
        <v>228</v>
      </c>
      <c r="C25" s="11" t="s">
        <v>212</v>
      </c>
      <c r="D25" s="13" t="s">
        <v>21</v>
      </c>
      <c r="E25" s="161" t="s">
        <v>21</v>
      </c>
      <c r="F25" s="161">
        <v>45291</v>
      </c>
      <c r="G25" s="13" t="s">
        <v>21</v>
      </c>
      <c r="H25" s="26"/>
      <c r="I25" s="80" t="s">
        <v>97</v>
      </c>
      <c r="J25" s="80" t="s">
        <v>97</v>
      </c>
      <c r="K25" s="80" t="s">
        <v>97</v>
      </c>
      <c r="L25" s="68" t="s">
        <v>21</v>
      </c>
      <c r="M25" s="68" t="s">
        <v>21</v>
      </c>
    </row>
    <row r="26" spans="1:15" ht="86.25" customHeight="1" x14ac:dyDescent="0.35">
      <c r="A26" s="40"/>
      <c r="B26" s="41" t="s">
        <v>98</v>
      </c>
      <c r="C26" s="42" t="s">
        <v>21</v>
      </c>
      <c r="D26" s="42" t="s">
        <v>21</v>
      </c>
      <c r="E26" s="77" t="s">
        <v>21</v>
      </c>
      <c r="F26" s="77" t="s">
        <v>21</v>
      </c>
      <c r="G26" s="97">
        <f>G15+G17+G19+G21+G24</f>
        <v>4524.7</v>
      </c>
      <c r="H26" s="77" t="s">
        <v>21</v>
      </c>
      <c r="I26" s="77" t="s">
        <v>21</v>
      </c>
      <c r="J26" s="77" t="s">
        <v>21</v>
      </c>
      <c r="K26" s="77" t="s">
        <v>21</v>
      </c>
      <c r="L26" s="42"/>
      <c r="M26" s="42"/>
    </row>
    <row r="27" spans="1:15" ht="95.25" customHeight="1" x14ac:dyDescent="0.35">
      <c r="A27" s="179" t="s">
        <v>15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1"/>
    </row>
    <row r="28" spans="1:15" ht="95.25" customHeight="1" x14ac:dyDescent="0.35">
      <c r="A28" s="179" t="s">
        <v>163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1"/>
    </row>
    <row r="29" spans="1:15" ht="95.25" customHeight="1" x14ac:dyDescent="0.35">
      <c r="A29" s="182" t="s">
        <v>159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</row>
    <row r="30" spans="1:15" ht="269.25" customHeight="1" x14ac:dyDescent="0.35">
      <c r="A30" s="58" t="s">
        <v>85</v>
      </c>
      <c r="B30" s="104" t="s">
        <v>82</v>
      </c>
      <c r="C30" s="18" t="s">
        <v>187</v>
      </c>
      <c r="D30" s="12" t="s">
        <v>135</v>
      </c>
      <c r="E30" s="161">
        <v>44927</v>
      </c>
      <c r="F30" s="161">
        <v>45291</v>
      </c>
      <c r="G30" s="99">
        <f>G31+G39+G41+G49+G51+G57+G59+G61+G66+G68+G75</f>
        <v>243675.69999999995</v>
      </c>
      <c r="H30" s="116" t="s">
        <v>97</v>
      </c>
      <c r="I30" s="116" t="s">
        <v>97</v>
      </c>
      <c r="J30" s="116" t="s">
        <v>97</v>
      </c>
      <c r="K30" s="116" t="s">
        <v>97</v>
      </c>
      <c r="L30" s="16" t="s">
        <v>108</v>
      </c>
      <c r="M30" s="66" t="s">
        <v>210</v>
      </c>
    </row>
    <row r="31" spans="1:15" ht="97.5" customHeight="1" x14ac:dyDescent="0.35">
      <c r="A31" s="198"/>
      <c r="B31" s="196" t="s">
        <v>121</v>
      </c>
      <c r="C31" s="18" t="s">
        <v>65</v>
      </c>
      <c r="D31" s="94" t="s">
        <v>21</v>
      </c>
      <c r="E31" s="20"/>
      <c r="F31" s="20"/>
      <c r="G31" s="21">
        <f>G32+G33+G34+G35+G36+G37</f>
        <v>1905.8000000000002</v>
      </c>
      <c r="H31" s="116" t="s">
        <v>97</v>
      </c>
      <c r="I31" s="116" t="s">
        <v>97</v>
      </c>
      <c r="J31" s="116" t="s">
        <v>97</v>
      </c>
      <c r="K31" s="116" t="s">
        <v>97</v>
      </c>
      <c r="L31" s="68" t="s">
        <v>21</v>
      </c>
      <c r="M31" s="68" t="s">
        <v>21</v>
      </c>
    </row>
    <row r="32" spans="1:15" ht="163.5" customHeight="1" x14ac:dyDescent="0.35">
      <c r="A32" s="199"/>
      <c r="B32" s="201"/>
      <c r="C32" s="18" t="s">
        <v>188</v>
      </c>
      <c r="D32" s="94" t="s">
        <v>21</v>
      </c>
      <c r="E32" s="161">
        <v>44927</v>
      </c>
      <c r="F32" s="161">
        <v>45291</v>
      </c>
      <c r="G32" s="21">
        <v>1458.5</v>
      </c>
      <c r="H32" s="116" t="s">
        <v>97</v>
      </c>
      <c r="I32" s="116" t="s">
        <v>97</v>
      </c>
      <c r="J32" s="116" t="s">
        <v>97</v>
      </c>
      <c r="K32" s="116" t="s">
        <v>97</v>
      </c>
      <c r="L32" s="68" t="s">
        <v>21</v>
      </c>
      <c r="M32" s="68" t="s">
        <v>21</v>
      </c>
    </row>
    <row r="33" spans="1:17" ht="105.75" customHeight="1" x14ac:dyDescent="0.55000000000000004">
      <c r="A33" s="199"/>
      <c r="B33" s="201"/>
      <c r="C33" s="12" t="s">
        <v>133</v>
      </c>
      <c r="D33" s="94" t="s">
        <v>21</v>
      </c>
      <c r="E33" s="161">
        <v>44927</v>
      </c>
      <c r="F33" s="161">
        <v>45291</v>
      </c>
      <c r="G33" s="39">
        <v>115</v>
      </c>
      <c r="H33" s="116" t="s">
        <v>97</v>
      </c>
      <c r="I33" s="116" t="s">
        <v>97</v>
      </c>
      <c r="J33" s="116" t="s">
        <v>97</v>
      </c>
      <c r="K33" s="116" t="s">
        <v>97</v>
      </c>
      <c r="L33" s="68" t="s">
        <v>21</v>
      </c>
      <c r="M33" s="68" t="s">
        <v>21</v>
      </c>
      <c r="Q33" s="61"/>
    </row>
    <row r="34" spans="1:17" ht="97.5" customHeight="1" x14ac:dyDescent="0.35">
      <c r="A34" s="199"/>
      <c r="B34" s="201"/>
      <c r="C34" s="12" t="s">
        <v>195</v>
      </c>
      <c r="D34" s="94" t="s">
        <v>21</v>
      </c>
      <c r="E34" s="161">
        <v>44927</v>
      </c>
      <c r="F34" s="161">
        <v>45291</v>
      </c>
      <c r="G34" s="21">
        <v>100</v>
      </c>
      <c r="H34" s="116" t="s">
        <v>97</v>
      </c>
      <c r="I34" s="116" t="s">
        <v>97</v>
      </c>
      <c r="J34" s="116" t="s">
        <v>97</v>
      </c>
      <c r="K34" s="116" t="s">
        <v>97</v>
      </c>
      <c r="L34" s="68" t="s">
        <v>21</v>
      </c>
      <c r="M34" s="68" t="s">
        <v>21</v>
      </c>
    </row>
    <row r="35" spans="1:17" ht="97.5" customHeight="1" x14ac:dyDescent="0.35">
      <c r="A35" s="199"/>
      <c r="B35" s="201"/>
      <c r="C35" s="18" t="s">
        <v>137</v>
      </c>
      <c r="D35" s="94" t="s">
        <v>21</v>
      </c>
      <c r="E35" s="161">
        <v>44927</v>
      </c>
      <c r="F35" s="161">
        <v>45291</v>
      </c>
      <c r="G35" s="21">
        <v>44.9</v>
      </c>
      <c r="H35" s="116" t="s">
        <v>97</v>
      </c>
      <c r="I35" s="116" t="s">
        <v>97</v>
      </c>
      <c r="J35" s="116" t="s">
        <v>97</v>
      </c>
      <c r="K35" s="116" t="s">
        <v>97</v>
      </c>
      <c r="L35" s="68" t="s">
        <v>21</v>
      </c>
      <c r="M35" s="68" t="s">
        <v>21</v>
      </c>
    </row>
    <row r="36" spans="1:17" ht="81.75" customHeight="1" x14ac:dyDescent="0.35">
      <c r="A36" s="199"/>
      <c r="B36" s="201"/>
      <c r="C36" s="12" t="s">
        <v>134</v>
      </c>
      <c r="D36" s="94" t="s">
        <v>21</v>
      </c>
      <c r="E36" s="161">
        <v>44927</v>
      </c>
      <c r="F36" s="161">
        <v>45291</v>
      </c>
      <c r="G36" s="72">
        <v>26.2</v>
      </c>
      <c r="H36" s="116" t="s">
        <v>97</v>
      </c>
      <c r="I36" s="116" t="s">
        <v>97</v>
      </c>
      <c r="J36" s="116" t="s">
        <v>97</v>
      </c>
      <c r="K36" s="116" t="s">
        <v>97</v>
      </c>
      <c r="L36" s="68" t="s">
        <v>21</v>
      </c>
      <c r="M36" s="68" t="s">
        <v>21</v>
      </c>
    </row>
    <row r="37" spans="1:17" ht="97.5" customHeight="1" x14ac:dyDescent="0.55000000000000004">
      <c r="A37" s="200"/>
      <c r="B37" s="197"/>
      <c r="C37" s="18" t="s">
        <v>136</v>
      </c>
      <c r="D37" s="94" t="s">
        <v>21</v>
      </c>
      <c r="E37" s="161">
        <v>44927</v>
      </c>
      <c r="F37" s="161">
        <v>45291</v>
      </c>
      <c r="G37" s="72">
        <v>161.19999999999999</v>
      </c>
      <c r="H37" s="116" t="s">
        <v>97</v>
      </c>
      <c r="I37" s="116" t="s">
        <v>97</v>
      </c>
      <c r="J37" s="116" t="s">
        <v>97</v>
      </c>
      <c r="K37" s="116" t="s">
        <v>97</v>
      </c>
      <c r="L37" s="68" t="s">
        <v>21</v>
      </c>
      <c r="M37" s="68" t="s">
        <v>21</v>
      </c>
      <c r="Q37" s="61"/>
    </row>
    <row r="38" spans="1:17" ht="251.25" customHeight="1" x14ac:dyDescent="0.35">
      <c r="A38" s="58"/>
      <c r="B38" s="24" t="s">
        <v>229</v>
      </c>
      <c r="C38" s="18" t="s">
        <v>188</v>
      </c>
      <c r="D38" s="94" t="s">
        <v>21</v>
      </c>
      <c r="E38" s="20" t="s">
        <v>21</v>
      </c>
      <c r="F38" s="161">
        <v>45291</v>
      </c>
      <c r="G38" s="22" t="s">
        <v>21</v>
      </c>
      <c r="H38" s="79" t="s">
        <v>97</v>
      </c>
      <c r="I38" s="79" t="s">
        <v>97</v>
      </c>
      <c r="J38" s="79" t="s">
        <v>97</v>
      </c>
      <c r="K38" s="79" t="s">
        <v>97</v>
      </c>
      <c r="L38" s="68" t="s">
        <v>21</v>
      </c>
      <c r="M38" s="68" t="s">
        <v>21</v>
      </c>
    </row>
    <row r="39" spans="1:17" ht="198.75" customHeight="1" x14ac:dyDescent="0.35">
      <c r="A39" s="58"/>
      <c r="B39" s="12" t="s">
        <v>18</v>
      </c>
      <c r="C39" s="18" t="s">
        <v>188</v>
      </c>
      <c r="D39" s="94" t="s">
        <v>21</v>
      </c>
      <c r="E39" s="161">
        <v>45017</v>
      </c>
      <c r="F39" s="161">
        <v>45291</v>
      </c>
      <c r="G39" s="25">
        <v>8099.7</v>
      </c>
      <c r="H39" s="70"/>
      <c r="I39" s="116" t="s">
        <v>97</v>
      </c>
      <c r="J39" s="116" t="s">
        <v>97</v>
      </c>
      <c r="K39" s="156" t="s">
        <v>97</v>
      </c>
      <c r="L39" s="68" t="s">
        <v>21</v>
      </c>
      <c r="M39" s="68" t="s">
        <v>21</v>
      </c>
    </row>
    <row r="40" spans="1:17" ht="198" customHeight="1" x14ac:dyDescent="0.35">
      <c r="A40" s="58"/>
      <c r="B40" s="24" t="s">
        <v>230</v>
      </c>
      <c r="C40" s="18" t="s">
        <v>188</v>
      </c>
      <c r="D40" s="94" t="s">
        <v>21</v>
      </c>
      <c r="E40" s="20" t="s">
        <v>21</v>
      </c>
      <c r="F40" s="161">
        <v>45291</v>
      </c>
      <c r="G40" s="22" t="s">
        <v>21</v>
      </c>
      <c r="H40" s="70"/>
      <c r="I40" s="79" t="s">
        <v>97</v>
      </c>
      <c r="J40" s="79" t="s">
        <v>97</v>
      </c>
      <c r="K40" s="79" t="s">
        <v>97</v>
      </c>
      <c r="L40" s="68" t="s">
        <v>21</v>
      </c>
      <c r="M40" s="68" t="s">
        <v>21</v>
      </c>
    </row>
    <row r="41" spans="1:17" ht="129" customHeight="1" x14ac:dyDescent="0.35">
      <c r="A41" s="198"/>
      <c r="B41" s="196" t="s">
        <v>19</v>
      </c>
      <c r="C41" s="18" t="s">
        <v>65</v>
      </c>
      <c r="D41" s="94" t="s">
        <v>21</v>
      </c>
      <c r="E41" s="20"/>
      <c r="F41" s="20"/>
      <c r="G41" s="23">
        <f>G42+G43+G44+G45+G46+G47</f>
        <v>10090.4</v>
      </c>
      <c r="H41" s="116" t="s">
        <v>97</v>
      </c>
      <c r="I41" s="116" t="s">
        <v>97</v>
      </c>
      <c r="J41" s="116" t="s">
        <v>97</v>
      </c>
      <c r="K41" s="116" t="s">
        <v>97</v>
      </c>
      <c r="L41" s="68" t="s">
        <v>21</v>
      </c>
      <c r="M41" s="68" t="s">
        <v>21</v>
      </c>
    </row>
    <row r="42" spans="1:17" ht="156.75" customHeight="1" x14ac:dyDescent="0.35">
      <c r="A42" s="199"/>
      <c r="B42" s="201"/>
      <c r="C42" s="18" t="s">
        <v>188</v>
      </c>
      <c r="D42" s="94" t="s">
        <v>21</v>
      </c>
      <c r="E42" s="161">
        <v>44927</v>
      </c>
      <c r="F42" s="161">
        <v>45291</v>
      </c>
      <c r="G42" s="23">
        <v>7892.8</v>
      </c>
      <c r="H42" s="116" t="s">
        <v>97</v>
      </c>
      <c r="I42" s="116" t="s">
        <v>97</v>
      </c>
      <c r="J42" s="116" t="s">
        <v>97</v>
      </c>
      <c r="K42" s="116" t="s">
        <v>97</v>
      </c>
      <c r="L42" s="68" t="s">
        <v>21</v>
      </c>
      <c r="M42" s="68" t="s">
        <v>21</v>
      </c>
    </row>
    <row r="43" spans="1:17" ht="114" customHeight="1" x14ac:dyDescent="0.35">
      <c r="A43" s="199"/>
      <c r="B43" s="201"/>
      <c r="C43" s="12" t="s">
        <v>133</v>
      </c>
      <c r="D43" s="94" t="s">
        <v>21</v>
      </c>
      <c r="E43" s="161">
        <v>44927</v>
      </c>
      <c r="F43" s="161">
        <v>45291</v>
      </c>
      <c r="G43" s="23">
        <v>585.79999999999995</v>
      </c>
      <c r="H43" s="116" t="s">
        <v>97</v>
      </c>
      <c r="I43" s="116" t="s">
        <v>97</v>
      </c>
      <c r="J43" s="116" t="s">
        <v>97</v>
      </c>
      <c r="K43" s="116" t="s">
        <v>97</v>
      </c>
      <c r="L43" s="68" t="s">
        <v>21</v>
      </c>
      <c r="M43" s="68" t="s">
        <v>21</v>
      </c>
    </row>
    <row r="44" spans="1:17" ht="102.75" customHeight="1" x14ac:dyDescent="0.35">
      <c r="A44" s="199"/>
      <c r="B44" s="201"/>
      <c r="C44" s="12" t="s">
        <v>195</v>
      </c>
      <c r="D44" s="94" t="s">
        <v>21</v>
      </c>
      <c r="E44" s="161">
        <v>44927</v>
      </c>
      <c r="F44" s="161">
        <v>45291</v>
      </c>
      <c r="G44" s="23">
        <v>339.6</v>
      </c>
      <c r="H44" s="116" t="s">
        <v>97</v>
      </c>
      <c r="I44" s="116" t="s">
        <v>97</v>
      </c>
      <c r="J44" s="116" t="s">
        <v>97</v>
      </c>
      <c r="K44" s="116" t="s">
        <v>97</v>
      </c>
      <c r="L44" s="68" t="s">
        <v>21</v>
      </c>
      <c r="M44" s="68" t="s">
        <v>21</v>
      </c>
    </row>
    <row r="45" spans="1:17" ht="97.5" customHeight="1" x14ac:dyDescent="0.35">
      <c r="A45" s="199"/>
      <c r="B45" s="201"/>
      <c r="C45" s="18" t="s">
        <v>137</v>
      </c>
      <c r="D45" s="94" t="s">
        <v>21</v>
      </c>
      <c r="E45" s="161">
        <v>44927</v>
      </c>
      <c r="F45" s="161">
        <v>45291</v>
      </c>
      <c r="G45" s="23">
        <v>349</v>
      </c>
      <c r="H45" s="116" t="s">
        <v>97</v>
      </c>
      <c r="I45" s="116" t="s">
        <v>97</v>
      </c>
      <c r="J45" s="116" t="s">
        <v>97</v>
      </c>
      <c r="K45" s="116" t="s">
        <v>97</v>
      </c>
      <c r="L45" s="68" t="s">
        <v>21</v>
      </c>
      <c r="M45" s="68" t="s">
        <v>21</v>
      </c>
    </row>
    <row r="46" spans="1:17" ht="92.25" customHeight="1" x14ac:dyDescent="0.35">
      <c r="A46" s="199"/>
      <c r="B46" s="201"/>
      <c r="C46" s="12" t="s">
        <v>134</v>
      </c>
      <c r="D46" s="94" t="s">
        <v>21</v>
      </c>
      <c r="E46" s="161">
        <v>44927</v>
      </c>
      <c r="F46" s="161">
        <v>45291</v>
      </c>
      <c r="G46" s="23">
        <v>304.39999999999998</v>
      </c>
      <c r="H46" s="116" t="s">
        <v>97</v>
      </c>
      <c r="I46" s="116" t="s">
        <v>97</v>
      </c>
      <c r="J46" s="116" t="s">
        <v>97</v>
      </c>
      <c r="K46" s="116" t="s">
        <v>97</v>
      </c>
      <c r="L46" s="68" t="s">
        <v>21</v>
      </c>
      <c r="M46" s="68" t="s">
        <v>21</v>
      </c>
    </row>
    <row r="47" spans="1:17" ht="95.25" customHeight="1" x14ac:dyDescent="0.35">
      <c r="A47" s="200"/>
      <c r="B47" s="197"/>
      <c r="C47" s="18" t="s">
        <v>136</v>
      </c>
      <c r="D47" s="94" t="s">
        <v>21</v>
      </c>
      <c r="E47" s="161">
        <v>44927</v>
      </c>
      <c r="F47" s="161">
        <v>45291</v>
      </c>
      <c r="G47" s="23">
        <v>618.79999999999995</v>
      </c>
      <c r="H47" s="116" t="s">
        <v>97</v>
      </c>
      <c r="I47" s="116" t="s">
        <v>97</v>
      </c>
      <c r="J47" s="116" t="s">
        <v>97</v>
      </c>
      <c r="K47" s="116" t="s">
        <v>97</v>
      </c>
      <c r="L47" s="68" t="s">
        <v>21</v>
      </c>
      <c r="M47" s="68" t="s">
        <v>21</v>
      </c>
    </row>
    <row r="48" spans="1:17" ht="269.25" customHeight="1" x14ac:dyDescent="0.35">
      <c r="A48" s="58"/>
      <c r="B48" s="24" t="s">
        <v>231</v>
      </c>
      <c r="C48" s="18" t="s">
        <v>188</v>
      </c>
      <c r="D48" s="20" t="s">
        <v>21</v>
      </c>
      <c r="E48" s="20" t="s">
        <v>21</v>
      </c>
      <c r="F48" s="161">
        <v>45291</v>
      </c>
      <c r="G48" s="59" t="s">
        <v>21</v>
      </c>
      <c r="H48" s="79" t="s">
        <v>97</v>
      </c>
      <c r="I48" s="79" t="s">
        <v>97</v>
      </c>
      <c r="J48" s="79" t="s">
        <v>97</v>
      </c>
      <c r="K48" s="79" t="s">
        <v>97</v>
      </c>
      <c r="L48" s="68" t="s">
        <v>21</v>
      </c>
      <c r="M48" s="68" t="s">
        <v>21</v>
      </c>
    </row>
    <row r="49" spans="1:15" ht="194.25" customHeight="1" x14ac:dyDescent="0.35">
      <c r="A49" s="56"/>
      <c r="B49" s="18" t="s">
        <v>30</v>
      </c>
      <c r="C49" s="18" t="s">
        <v>188</v>
      </c>
      <c r="D49" s="20" t="s">
        <v>21</v>
      </c>
      <c r="E49" s="161">
        <v>44927</v>
      </c>
      <c r="F49" s="161">
        <v>45291</v>
      </c>
      <c r="G49" s="21">
        <v>904</v>
      </c>
      <c r="H49" s="116" t="s">
        <v>97</v>
      </c>
      <c r="I49" s="116" t="s">
        <v>97</v>
      </c>
      <c r="J49" s="116" t="s">
        <v>97</v>
      </c>
      <c r="K49" s="116" t="s">
        <v>97</v>
      </c>
      <c r="L49" s="68" t="s">
        <v>21</v>
      </c>
      <c r="M49" s="68" t="s">
        <v>21</v>
      </c>
    </row>
    <row r="50" spans="1:15" ht="282.75" customHeight="1" x14ac:dyDescent="0.35">
      <c r="A50" s="58"/>
      <c r="B50" s="24" t="s">
        <v>232</v>
      </c>
      <c r="C50" s="18" t="s">
        <v>188</v>
      </c>
      <c r="D50" s="20" t="s">
        <v>21</v>
      </c>
      <c r="E50" s="20" t="s">
        <v>21</v>
      </c>
      <c r="F50" s="161">
        <v>45291</v>
      </c>
      <c r="G50" s="59" t="s">
        <v>21</v>
      </c>
      <c r="H50" s="79" t="s">
        <v>97</v>
      </c>
      <c r="I50" s="79" t="s">
        <v>97</v>
      </c>
      <c r="J50" s="79" t="s">
        <v>97</v>
      </c>
      <c r="K50" s="79" t="s">
        <v>97</v>
      </c>
      <c r="L50" s="68" t="s">
        <v>21</v>
      </c>
      <c r="M50" s="68" t="s">
        <v>21</v>
      </c>
    </row>
    <row r="51" spans="1:15" ht="108.75" customHeight="1" x14ac:dyDescent="0.35">
      <c r="A51" s="198"/>
      <c r="B51" s="211" t="s">
        <v>27</v>
      </c>
      <c r="C51" s="18" t="s">
        <v>65</v>
      </c>
      <c r="D51" s="20" t="s">
        <v>21</v>
      </c>
      <c r="E51" s="20"/>
      <c r="F51" s="20"/>
      <c r="G51" s="21">
        <f>G52+G53+G54+G55</f>
        <v>107178.79999999999</v>
      </c>
      <c r="H51" s="116" t="s">
        <v>97</v>
      </c>
      <c r="I51" s="116" t="s">
        <v>97</v>
      </c>
      <c r="J51" s="116" t="s">
        <v>97</v>
      </c>
      <c r="K51" s="116" t="s">
        <v>97</v>
      </c>
      <c r="L51" s="68" t="s">
        <v>21</v>
      </c>
      <c r="M51" s="68" t="s">
        <v>21</v>
      </c>
    </row>
    <row r="52" spans="1:15" ht="156.75" customHeight="1" x14ac:dyDescent="0.35">
      <c r="A52" s="199"/>
      <c r="B52" s="212"/>
      <c r="C52" s="18" t="s">
        <v>188</v>
      </c>
      <c r="D52" s="20" t="s">
        <v>21</v>
      </c>
      <c r="E52" s="161">
        <v>44927</v>
      </c>
      <c r="F52" s="161">
        <v>45291</v>
      </c>
      <c r="G52" s="21">
        <v>99528.4</v>
      </c>
      <c r="H52" s="116" t="s">
        <v>97</v>
      </c>
      <c r="I52" s="116" t="s">
        <v>97</v>
      </c>
      <c r="J52" s="116" t="s">
        <v>97</v>
      </c>
      <c r="K52" s="116" t="s">
        <v>97</v>
      </c>
      <c r="L52" s="68" t="s">
        <v>21</v>
      </c>
      <c r="M52" s="68" t="s">
        <v>21</v>
      </c>
    </row>
    <row r="53" spans="1:15" ht="111" customHeight="1" x14ac:dyDescent="0.35">
      <c r="A53" s="199"/>
      <c r="B53" s="212"/>
      <c r="C53" s="12" t="s">
        <v>133</v>
      </c>
      <c r="D53" s="20" t="s">
        <v>21</v>
      </c>
      <c r="E53" s="161">
        <v>44927</v>
      </c>
      <c r="F53" s="161">
        <v>45291</v>
      </c>
      <c r="G53" s="21">
        <v>2805.4</v>
      </c>
      <c r="H53" s="116" t="s">
        <v>97</v>
      </c>
      <c r="I53" s="116" t="s">
        <v>97</v>
      </c>
      <c r="J53" s="116" t="s">
        <v>97</v>
      </c>
      <c r="K53" s="116" t="s">
        <v>97</v>
      </c>
      <c r="L53" s="68" t="s">
        <v>21</v>
      </c>
      <c r="M53" s="68" t="s">
        <v>21</v>
      </c>
    </row>
    <row r="54" spans="1:15" ht="111" customHeight="1" x14ac:dyDescent="0.35">
      <c r="A54" s="199"/>
      <c r="B54" s="212"/>
      <c r="C54" s="18" t="s">
        <v>138</v>
      </c>
      <c r="D54" s="20" t="s">
        <v>21</v>
      </c>
      <c r="E54" s="161">
        <v>44927</v>
      </c>
      <c r="F54" s="161">
        <v>45291</v>
      </c>
      <c r="G54" s="21">
        <v>3500</v>
      </c>
      <c r="H54" s="116" t="s">
        <v>97</v>
      </c>
      <c r="I54" s="116" t="s">
        <v>97</v>
      </c>
      <c r="J54" s="116" t="s">
        <v>97</v>
      </c>
      <c r="K54" s="116" t="s">
        <v>97</v>
      </c>
      <c r="L54" s="68" t="s">
        <v>21</v>
      </c>
      <c r="M54" s="68" t="s">
        <v>21</v>
      </c>
    </row>
    <row r="55" spans="1:15" ht="108.75" customHeight="1" x14ac:dyDescent="0.35">
      <c r="A55" s="200"/>
      <c r="B55" s="213"/>
      <c r="C55" s="12" t="s">
        <v>195</v>
      </c>
      <c r="D55" s="20" t="s">
        <v>21</v>
      </c>
      <c r="E55" s="161">
        <v>44927</v>
      </c>
      <c r="F55" s="161">
        <v>45291</v>
      </c>
      <c r="G55" s="21">
        <v>1345</v>
      </c>
      <c r="H55" s="116" t="s">
        <v>97</v>
      </c>
      <c r="I55" s="116" t="s">
        <v>97</v>
      </c>
      <c r="J55" s="116" t="s">
        <v>97</v>
      </c>
      <c r="K55" s="116" t="s">
        <v>97</v>
      </c>
      <c r="L55" s="68" t="s">
        <v>21</v>
      </c>
      <c r="M55" s="68" t="s">
        <v>21</v>
      </c>
    </row>
    <row r="56" spans="1:15" ht="200.1" customHeight="1" x14ac:dyDescent="0.35">
      <c r="A56" s="58"/>
      <c r="B56" s="24" t="s">
        <v>233</v>
      </c>
      <c r="C56" s="18" t="s">
        <v>187</v>
      </c>
      <c r="D56" s="20" t="s">
        <v>21</v>
      </c>
      <c r="E56" s="20" t="s">
        <v>21</v>
      </c>
      <c r="F56" s="161">
        <v>45291</v>
      </c>
      <c r="G56" s="59" t="s">
        <v>21</v>
      </c>
      <c r="H56" s="79" t="s">
        <v>97</v>
      </c>
      <c r="I56" s="79" t="s">
        <v>97</v>
      </c>
      <c r="J56" s="79" t="s">
        <v>97</v>
      </c>
      <c r="K56" s="79" t="s">
        <v>97</v>
      </c>
      <c r="L56" s="68" t="s">
        <v>21</v>
      </c>
      <c r="M56" s="68" t="s">
        <v>21</v>
      </c>
    </row>
    <row r="57" spans="1:15" ht="153.75" customHeight="1" x14ac:dyDescent="0.35">
      <c r="A57" s="58"/>
      <c r="B57" s="12" t="s">
        <v>28</v>
      </c>
      <c r="C57" s="18" t="s">
        <v>188</v>
      </c>
      <c r="D57" s="20" t="s">
        <v>21</v>
      </c>
      <c r="E57" s="161">
        <v>44927</v>
      </c>
      <c r="F57" s="161">
        <v>45291</v>
      </c>
      <c r="G57" s="21">
        <v>18609.8</v>
      </c>
      <c r="H57" s="70" t="s">
        <v>97</v>
      </c>
      <c r="I57" s="70" t="s">
        <v>97</v>
      </c>
      <c r="J57" s="70" t="s">
        <v>97</v>
      </c>
      <c r="K57" s="70" t="s">
        <v>97</v>
      </c>
      <c r="L57" s="68" t="s">
        <v>21</v>
      </c>
      <c r="M57" s="68" t="s">
        <v>21</v>
      </c>
    </row>
    <row r="58" spans="1:15" ht="185.25" customHeight="1" x14ac:dyDescent="0.35">
      <c r="A58" s="58"/>
      <c r="B58" s="24" t="s">
        <v>234</v>
      </c>
      <c r="C58" s="18" t="s">
        <v>188</v>
      </c>
      <c r="D58" s="20" t="s">
        <v>21</v>
      </c>
      <c r="E58" s="20" t="s">
        <v>21</v>
      </c>
      <c r="F58" s="161">
        <v>45291</v>
      </c>
      <c r="G58" s="59" t="s">
        <v>21</v>
      </c>
      <c r="H58" s="79" t="s">
        <v>97</v>
      </c>
      <c r="I58" s="79" t="s">
        <v>97</v>
      </c>
      <c r="J58" s="79" t="s">
        <v>97</v>
      </c>
      <c r="K58" s="79" t="s">
        <v>97</v>
      </c>
      <c r="L58" s="68" t="s">
        <v>21</v>
      </c>
      <c r="M58" s="68" t="s">
        <v>21</v>
      </c>
    </row>
    <row r="59" spans="1:15" ht="189.75" customHeight="1" x14ac:dyDescent="0.35">
      <c r="A59" s="58"/>
      <c r="B59" s="12" t="s">
        <v>29</v>
      </c>
      <c r="C59" s="18" t="s">
        <v>188</v>
      </c>
      <c r="D59" s="20" t="s">
        <v>21</v>
      </c>
      <c r="E59" s="161">
        <v>45017</v>
      </c>
      <c r="F59" s="161">
        <v>45200</v>
      </c>
      <c r="G59" s="21">
        <v>2062.3000000000002</v>
      </c>
      <c r="H59" s="70"/>
      <c r="I59" s="70" t="s">
        <v>97</v>
      </c>
      <c r="J59" s="70" t="s">
        <v>97</v>
      </c>
      <c r="K59" s="70"/>
      <c r="L59" s="68" t="s">
        <v>21</v>
      </c>
      <c r="M59" s="68" t="s">
        <v>21</v>
      </c>
    </row>
    <row r="60" spans="1:15" ht="152.25" customHeight="1" x14ac:dyDescent="0.35">
      <c r="A60" s="58"/>
      <c r="B60" s="24" t="s">
        <v>235</v>
      </c>
      <c r="C60" s="18" t="s">
        <v>188</v>
      </c>
      <c r="D60" s="20" t="s">
        <v>21</v>
      </c>
      <c r="E60" s="20" t="s">
        <v>21</v>
      </c>
      <c r="F60" s="161">
        <v>45200</v>
      </c>
      <c r="G60" s="59" t="s">
        <v>21</v>
      </c>
      <c r="H60" s="70"/>
      <c r="I60" s="79" t="s">
        <v>97</v>
      </c>
      <c r="J60" s="79" t="s">
        <v>97</v>
      </c>
      <c r="K60" s="70"/>
      <c r="L60" s="68" t="s">
        <v>21</v>
      </c>
      <c r="M60" s="68" t="s">
        <v>21</v>
      </c>
    </row>
    <row r="61" spans="1:15" ht="90" customHeight="1" x14ac:dyDescent="0.35">
      <c r="A61" s="198"/>
      <c r="B61" s="196" t="s">
        <v>31</v>
      </c>
      <c r="C61" s="18" t="s">
        <v>65</v>
      </c>
      <c r="D61" s="121"/>
      <c r="E61" s="160"/>
      <c r="F61" s="125"/>
      <c r="G61" s="21">
        <f>G62+G63</f>
        <v>1526.4</v>
      </c>
      <c r="H61" s="122" t="s">
        <v>97</v>
      </c>
      <c r="I61" s="122" t="s">
        <v>97</v>
      </c>
      <c r="J61" s="122" t="s">
        <v>97</v>
      </c>
      <c r="K61" s="122" t="s">
        <v>97</v>
      </c>
      <c r="L61" s="120" t="s">
        <v>21</v>
      </c>
      <c r="M61" s="120" t="s">
        <v>21</v>
      </c>
    </row>
    <row r="62" spans="1:15" s="2" customFormat="1" ht="152.25" customHeight="1" x14ac:dyDescent="0.35">
      <c r="A62" s="199"/>
      <c r="B62" s="201"/>
      <c r="C62" s="143" t="s">
        <v>188</v>
      </c>
      <c r="D62" s="20" t="s">
        <v>21</v>
      </c>
      <c r="E62" s="165">
        <v>44927</v>
      </c>
      <c r="F62" s="165">
        <v>45291</v>
      </c>
      <c r="G62" s="126">
        <v>1269</v>
      </c>
      <c r="H62" s="122" t="s">
        <v>97</v>
      </c>
      <c r="I62" s="122" t="s">
        <v>97</v>
      </c>
      <c r="J62" s="122" t="s">
        <v>97</v>
      </c>
      <c r="K62" s="122" t="s">
        <v>97</v>
      </c>
      <c r="L62" s="193" t="s">
        <v>21</v>
      </c>
      <c r="M62" s="193" t="s">
        <v>21</v>
      </c>
      <c r="O62" s="7"/>
    </row>
    <row r="63" spans="1:15" ht="87" customHeight="1" x14ac:dyDescent="0.35">
      <c r="A63" s="199"/>
      <c r="B63" s="201"/>
      <c r="C63" s="196" t="s">
        <v>195</v>
      </c>
      <c r="D63" s="220" t="s">
        <v>21</v>
      </c>
      <c r="E63" s="220">
        <v>44927</v>
      </c>
      <c r="F63" s="220">
        <v>45291</v>
      </c>
      <c r="G63" s="228">
        <v>257.39999999999998</v>
      </c>
      <c r="H63" s="193" t="s">
        <v>97</v>
      </c>
      <c r="I63" s="193" t="s">
        <v>97</v>
      </c>
      <c r="J63" s="193" t="s">
        <v>97</v>
      </c>
      <c r="K63" s="193" t="s">
        <v>97</v>
      </c>
      <c r="L63" s="194"/>
      <c r="M63" s="194"/>
    </row>
    <row r="64" spans="1:15" ht="36" customHeight="1" x14ac:dyDescent="0.35">
      <c r="A64" s="200"/>
      <c r="B64" s="197"/>
      <c r="C64" s="197"/>
      <c r="D64" s="221"/>
      <c r="E64" s="221"/>
      <c r="F64" s="221"/>
      <c r="G64" s="229"/>
      <c r="H64" s="195"/>
      <c r="I64" s="195"/>
      <c r="J64" s="195"/>
      <c r="K64" s="195"/>
      <c r="L64" s="195"/>
      <c r="M64" s="195"/>
    </row>
    <row r="65" spans="1:13" ht="234.75" customHeight="1" x14ac:dyDescent="0.35">
      <c r="A65" s="90"/>
      <c r="B65" s="24" t="s">
        <v>236</v>
      </c>
      <c r="C65" s="18" t="s">
        <v>189</v>
      </c>
      <c r="D65" s="20" t="s">
        <v>21</v>
      </c>
      <c r="E65" s="20" t="s">
        <v>21</v>
      </c>
      <c r="F65" s="161">
        <v>45291</v>
      </c>
      <c r="G65" s="59" t="s">
        <v>21</v>
      </c>
      <c r="H65" s="79" t="s">
        <v>97</v>
      </c>
      <c r="I65" s="79" t="s">
        <v>97</v>
      </c>
      <c r="J65" s="79" t="s">
        <v>97</v>
      </c>
      <c r="K65" s="79" t="s">
        <v>97</v>
      </c>
      <c r="L65" s="68" t="s">
        <v>21</v>
      </c>
      <c r="M65" s="68" t="s">
        <v>21</v>
      </c>
    </row>
    <row r="66" spans="1:13" ht="146.25" customHeight="1" x14ac:dyDescent="0.35">
      <c r="A66" s="58"/>
      <c r="B66" s="12" t="s">
        <v>122</v>
      </c>
      <c r="C66" s="18" t="s">
        <v>188</v>
      </c>
      <c r="D66" s="20" t="s">
        <v>21</v>
      </c>
      <c r="E66" s="161">
        <v>44927</v>
      </c>
      <c r="F66" s="161">
        <v>45291</v>
      </c>
      <c r="G66" s="21">
        <v>31635.9</v>
      </c>
      <c r="H66" s="116" t="s">
        <v>97</v>
      </c>
      <c r="I66" s="116" t="s">
        <v>97</v>
      </c>
      <c r="J66" s="116" t="s">
        <v>97</v>
      </c>
      <c r="K66" s="116" t="s">
        <v>97</v>
      </c>
      <c r="L66" s="68" t="s">
        <v>21</v>
      </c>
      <c r="M66" s="68" t="s">
        <v>21</v>
      </c>
    </row>
    <row r="67" spans="1:13" ht="190.5" customHeight="1" x14ac:dyDescent="0.35">
      <c r="A67" s="58"/>
      <c r="B67" s="24" t="s">
        <v>237</v>
      </c>
      <c r="C67" s="18" t="s">
        <v>188</v>
      </c>
      <c r="D67" s="20" t="s">
        <v>21</v>
      </c>
      <c r="E67" s="20" t="s">
        <v>21</v>
      </c>
      <c r="F67" s="161">
        <v>45291</v>
      </c>
      <c r="G67" s="59" t="s">
        <v>21</v>
      </c>
      <c r="H67" s="79" t="s">
        <v>97</v>
      </c>
      <c r="I67" s="79" t="s">
        <v>97</v>
      </c>
      <c r="J67" s="79" t="s">
        <v>97</v>
      </c>
      <c r="K67" s="79" t="s">
        <v>97</v>
      </c>
      <c r="L67" s="68" t="s">
        <v>21</v>
      </c>
      <c r="M67" s="68" t="s">
        <v>21</v>
      </c>
    </row>
    <row r="68" spans="1:13" ht="86.25" customHeight="1" x14ac:dyDescent="0.35">
      <c r="A68" s="198"/>
      <c r="B68" s="196" t="s">
        <v>32</v>
      </c>
      <c r="C68" s="18" t="s">
        <v>65</v>
      </c>
      <c r="D68" s="20" t="s">
        <v>21</v>
      </c>
      <c r="E68" s="20"/>
      <c r="F68" s="20"/>
      <c r="G68" s="21">
        <f>G69++G70+G71+G72+G73</f>
        <v>1870.9</v>
      </c>
      <c r="H68" s="116" t="s">
        <v>97</v>
      </c>
      <c r="I68" s="116" t="s">
        <v>97</v>
      </c>
      <c r="J68" s="116" t="s">
        <v>97</v>
      </c>
      <c r="K68" s="116" t="s">
        <v>97</v>
      </c>
      <c r="L68" s="68" t="s">
        <v>21</v>
      </c>
      <c r="M68" s="68" t="s">
        <v>21</v>
      </c>
    </row>
    <row r="69" spans="1:13" ht="108.75" customHeight="1" x14ac:dyDescent="0.35">
      <c r="A69" s="199"/>
      <c r="B69" s="201"/>
      <c r="C69" s="12" t="s">
        <v>195</v>
      </c>
      <c r="D69" s="20" t="s">
        <v>21</v>
      </c>
      <c r="E69" s="161">
        <v>44927</v>
      </c>
      <c r="F69" s="161">
        <v>45291</v>
      </c>
      <c r="G69" s="72">
        <v>45</v>
      </c>
      <c r="H69" s="116" t="s">
        <v>97</v>
      </c>
      <c r="I69" s="116" t="s">
        <v>97</v>
      </c>
      <c r="J69" s="116" t="s">
        <v>97</v>
      </c>
      <c r="K69" s="116" t="s">
        <v>97</v>
      </c>
      <c r="L69" s="68" t="s">
        <v>21</v>
      </c>
      <c r="M69" s="68" t="s">
        <v>21</v>
      </c>
    </row>
    <row r="70" spans="1:13" ht="114" customHeight="1" x14ac:dyDescent="0.35">
      <c r="A70" s="199"/>
      <c r="B70" s="201"/>
      <c r="C70" s="18" t="s">
        <v>137</v>
      </c>
      <c r="D70" s="20" t="s">
        <v>21</v>
      </c>
      <c r="E70" s="161">
        <v>44927</v>
      </c>
      <c r="F70" s="161">
        <v>45291</v>
      </c>
      <c r="G70" s="123">
        <v>505</v>
      </c>
      <c r="H70" s="116" t="s">
        <v>97</v>
      </c>
      <c r="I70" s="116" t="s">
        <v>97</v>
      </c>
      <c r="J70" s="116" t="s">
        <v>97</v>
      </c>
      <c r="K70" s="116" t="s">
        <v>97</v>
      </c>
      <c r="L70" s="68" t="s">
        <v>21</v>
      </c>
      <c r="M70" s="68" t="s">
        <v>21</v>
      </c>
    </row>
    <row r="71" spans="1:13" ht="97.5" customHeight="1" x14ac:dyDescent="0.35">
      <c r="A71" s="199"/>
      <c r="B71" s="201"/>
      <c r="C71" s="12" t="s">
        <v>133</v>
      </c>
      <c r="D71" s="20" t="s">
        <v>21</v>
      </c>
      <c r="E71" s="161">
        <v>44927</v>
      </c>
      <c r="F71" s="161">
        <v>45291</v>
      </c>
      <c r="G71" s="98">
        <v>7.6</v>
      </c>
      <c r="H71" s="116" t="s">
        <v>97</v>
      </c>
      <c r="I71" s="116" t="s">
        <v>97</v>
      </c>
      <c r="J71" s="116" t="s">
        <v>97</v>
      </c>
      <c r="K71" s="116" t="s">
        <v>97</v>
      </c>
      <c r="L71" s="68" t="s">
        <v>21</v>
      </c>
      <c r="M71" s="68" t="s">
        <v>21</v>
      </c>
    </row>
    <row r="72" spans="1:13" ht="111" customHeight="1" x14ac:dyDescent="0.35">
      <c r="A72" s="199"/>
      <c r="B72" s="201"/>
      <c r="C72" s="12" t="s">
        <v>140</v>
      </c>
      <c r="D72" s="20" t="s">
        <v>21</v>
      </c>
      <c r="E72" s="161">
        <v>44927</v>
      </c>
      <c r="F72" s="161">
        <v>45291</v>
      </c>
      <c r="G72" s="23">
        <v>527.1</v>
      </c>
      <c r="H72" s="116" t="s">
        <v>97</v>
      </c>
      <c r="I72" s="116" t="s">
        <v>97</v>
      </c>
      <c r="J72" s="116" t="s">
        <v>97</v>
      </c>
      <c r="K72" s="116" t="s">
        <v>97</v>
      </c>
      <c r="L72" s="68" t="s">
        <v>21</v>
      </c>
      <c r="M72" s="68" t="s">
        <v>21</v>
      </c>
    </row>
    <row r="73" spans="1:13" ht="107.25" customHeight="1" x14ac:dyDescent="0.35">
      <c r="A73" s="200"/>
      <c r="B73" s="197"/>
      <c r="C73" s="18" t="s">
        <v>136</v>
      </c>
      <c r="D73" s="20" t="s">
        <v>21</v>
      </c>
      <c r="E73" s="161">
        <v>44927</v>
      </c>
      <c r="F73" s="161">
        <v>45291</v>
      </c>
      <c r="G73" s="23">
        <v>786.2</v>
      </c>
      <c r="H73" s="116" t="s">
        <v>97</v>
      </c>
      <c r="I73" s="116" t="s">
        <v>97</v>
      </c>
      <c r="J73" s="116" t="s">
        <v>97</v>
      </c>
      <c r="K73" s="116" t="s">
        <v>97</v>
      </c>
      <c r="L73" s="68" t="s">
        <v>21</v>
      </c>
      <c r="M73" s="68" t="s">
        <v>21</v>
      </c>
    </row>
    <row r="74" spans="1:13" ht="203.25" customHeight="1" x14ac:dyDescent="0.35">
      <c r="A74" s="89"/>
      <c r="B74" s="24" t="s">
        <v>238</v>
      </c>
      <c r="C74" s="18" t="s">
        <v>139</v>
      </c>
      <c r="D74" s="20" t="s">
        <v>21</v>
      </c>
      <c r="E74" s="20" t="s">
        <v>21</v>
      </c>
      <c r="F74" s="161">
        <v>45291</v>
      </c>
      <c r="G74" s="122" t="s">
        <v>21</v>
      </c>
      <c r="H74" s="79" t="s">
        <v>97</v>
      </c>
      <c r="I74" s="79" t="s">
        <v>97</v>
      </c>
      <c r="J74" s="79" t="s">
        <v>97</v>
      </c>
      <c r="K74" s="79" t="s">
        <v>97</v>
      </c>
      <c r="L74" s="120" t="s">
        <v>21</v>
      </c>
      <c r="M74" s="120" t="s">
        <v>21</v>
      </c>
    </row>
    <row r="75" spans="1:13" ht="169.5" customHeight="1" x14ac:dyDescent="0.35">
      <c r="A75" s="118"/>
      <c r="B75" s="119" t="s">
        <v>171</v>
      </c>
      <c r="C75" s="18" t="s">
        <v>188</v>
      </c>
      <c r="D75" s="20" t="s">
        <v>21</v>
      </c>
      <c r="E75" s="161">
        <v>45056</v>
      </c>
      <c r="F75" s="161">
        <v>45200</v>
      </c>
      <c r="G75" s="23">
        <v>59791.7</v>
      </c>
      <c r="H75" s="122"/>
      <c r="I75" s="122" t="s">
        <v>97</v>
      </c>
      <c r="J75" s="122" t="s">
        <v>97</v>
      </c>
      <c r="K75" s="122"/>
      <c r="L75" s="120" t="s">
        <v>21</v>
      </c>
      <c r="M75" s="120" t="s">
        <v>21</v>
      </c>
    </row>
    <row r="76" spans="1:13" ht="203.25" customHeight="1" x14ac:dyDescent="0.35">
      <c r="A76" s="58"/>
      <c r="B76" s="24" t="s">
        <v>239</v>
      </c>
      <c r="C76" s="18" t="s">
        <v>188</v>
      </c>
      <c r="D76" s="20" t="s">
        <v>21</v>
      </c>
      <c r="E76" s="20" t="s">
        <v>21</v>
      </c>
      <c r="F76" s="161">
        <v>45200</v>
      </c>
      <c r="G76" s="59" t="s">
        <v>21</v>
      </c>
      <c r="H76" s="122"/>
      <c r="I76" s="79" t="s">
        <v>97</v>
      </c>
      <c r="J76" s="79" t="s">
        <v>97</v>
      </c>
      <c r="K76" s="122"/>
      <c r="L76" s="68" t="s">
        <v>21</v>
      </c>
      <c r="M76" s="68" t="s">
        <v>21</v>
      </c>
    </row>
    <row r="77" spans="1:13" ht="68.25" hidden="1" customHeight="1" x14ac:dyDescent="0.35">
      <c r="A77" s="58"/>
      <c r="B77" s="12" t="s">
        <v>83</v>
      </c>
      <c r="C77" s="18" t="s">
        <v>77</v>
      </c>
      <c r="D77" s="12" t="s">
        <v>20</v>
      </c>
      <c r="E77" s="161">
        <v>44197</v>
      </c>
      <c r="F77" s="161">
        <v>44561</v>
      </c>
      <c r="G77" s="22" t="e">
        <f>#REF!+#REF!+#REF!</f>
        <v>#REF!</v>
      </c>
      <c r="H77" s="70"/>
      <c r="I77" s="70"/>
      <c r="J77" s="70"/>
      <c r="K77" s="70"/>
      <c r="L77" s="140" t="s">
        <v>21</v>
      </c>
      <c r="M77" s="140" t="s">
        <v>21</v>
      </c>
    </row>
    <row r="78" spans="1:13" ht="65.25" hidden="1" customHeight="1" x14ac:dyDescent="0.35">
      <c r="A78" s="58"/>
      <c r="B78" s="27" t="s">
        <v>84</v>
      </c>
      <c r="C78" s="18" t="s">
        <v>77</v>
      </c>
      <c r="D78" s="12" t="s">
        <v>20</v>
      </c>
      <c r="E78" s="20" t="s">
        <v>21</v>
      </c>
      <c r="F78" s="161">
        <v>44561</v>
      </c>
      <c r="G78" s="59" t="s">
        <v>21</v>
      </c>
      <c r="H78" s="70"/>
      <c r="I78" s="70"/>
      <c r="J78" s="70"/>
      <c r="K78" s="70"/>
      <c r="L78" s="140" t="s">
        <v>21</v>
      </c>
      <c r="M78" s="140" t="s">
        <v>21</v>
      </c>
    </row>
    <row r="79" spans="1:13" ht="81.75" hidden="1" customHeight="1" x14ac:dyDescent="0.35">
      <c r="A79" s="58"/>
      <c r="B79" s="12" t="s">
        <v>35</v>
      </c>
      <c r="C79" s="18" t="s">
        <v>77</v>
      </c>
      <c r="D79" s="12" t="s">
        <v>20</v>
      </c>
      <c r="E79" s="161">
        <v>44197</v>
      </c>
      <c r="F79" s="161">
        <v>44561</v>
      </c>
      <c r="G79" s="22">
        <v>0</v>
      </c>
      <c r="H79" s="70"/>
      <c r="I79" s="70"/>
      <c r="J79" s="70"/>
      <c r="K79" s="70"/>
      <c r="L79" s="140" t="s">
        <v>21</v>
      </c>
      <c r="M79" s="140" t="s">
        <v>21</v>
      </c>
    </row>
    <row r="80" spans="1:13" ht="84.75" hidden="1" customHeight="1" x14ac:dyDescent="0.35">
      <c r="A80" s="58"/>
      <c r="B80" s="28" t="s">
        <v>68</v>
      </c>
      <c r="C80" s="18" t="s">
        <v>77</v>
      </c>
      <c r="D80" s="12" t="s">
        <v>20</v>
      </c>
      <c r="E80" s="20" t="s">
        <v>21</v>
      </c>
      <c r="F80" s="161">
        <v>44561</v>
      </c>
      <c r="G80" s="59" t="s">
        <v>21</v>
      </c>
      <c r="H80" s="70"/>
      <c r="I80" s="70"/>
      <c r="J80" s="70"/>
      <c r="K80" s="70"/>
      <c r="L80" s="140" t="s">
        <v>21</v>
      </c>
      <c r="M80" s="140" t="s">
        <v>21</v>
      </c>
    </row>
    <row r="81" spans="1:30" ht="330.75" hidden="1" customHeight="1" x14ac:dyDescent="0.35">
      <c r="A81" s="29" t="s">
        <v>23</v>
      </c>
      <c r="B81" s="30" t="s">
        <v>33</v>
      </c>
      <c r="C81" s="18" t="s">
        <v>102</v>
      </c>
      <c r="D81" s="12" t="s">
        <v>20</v>
      </c>
      <c r="E81" s="161">
        <v>44253</v>
      </c>
      <c r="F81" s="161">
        <v>44561</v>
      </c>
      <c r="G81" s="17" t="e">
        <f>#REF!+#REF!+#REF!+#REF!</f>
        <v>#REF!</v>
      </c>
      <c r="H81" s="70"/>
      <c r="I81" s="70"/>
      <c r="J81" s="70"/>
      <c r="K81" s="70"/>
      <c r="L81" s="140" t="s">
        <v>21</v>
      </c>
      <c r="M81" s="140" t="s">
        <v>21</v>
      </c>
    </row>
    <row r="82" spans="1:30" ht="156.75" hidden="1" customHeight="1" x14ac:dyDescent="0.35">
      <c r="A82" s="58"/>
      <c r="B82" s="32" t="s">
        <v>67</v>
      </c>
      <c r="C82" s="18" t="s">
        <v>102</v>
      </c>
      <c r="D82" s="12" t="s">
        <v>20</v>
      </c>
      <c r="E82" s="20" t="s">
        <v>21</v>
      </c>
      <c r="F82" s="161">
        <v>44561</v>
      </c>
      <c r="G82" s="59" t="s">
        <v>21</v>
      </c>
      <c r="H82" s="70"/>
      <c r="I82" s="70"/>
      <c r="J82" s="70"/>
      <c r="K82" s="70"/>
      <c r="L82" s="140" t="s">
        <v>21</v>
      </c>
      <c r="M82" s="140" t="s">
        <v>21</v>
      </c>
      <c r="N82" s="2"/>
      <c r="O82" s="7"/>
    </row>
    <row r="83" spans="1:30" ht="101.25" customHeight="1" x14ac:dyDescent="0.35">
      <c r="A83" s="230" t="s">
        <v>203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2"/>
      <c r="N83" s="2"/>
      <c r="O83" s="7"/>
    </row>
    <row r="84" spans="1:30" ht="101.25" customHeight="1" x14ac:dyDescent="0.35">
      <c r="A84" s="233" t="s">
        <v>159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5"/>
      <c r="N84" s="2"/>
      <c r="O84" s="7"/>
    </row>
    <row r="85" spans="1:30" ht="222.75" customHeight="1" x14ac:dyDescent="0.35">
      <c r="A85" s="141" t="s">
        <v>86</v>
      </c>
      <c r="B85" s="109" t="s">
        <v>200</v>
      </c>
      <c r="C85" s="12" t="s">
        <v>207</v>
      </c>
      <c r="D85" s="148" t="s">
        <v>202</v>
      </c>
      <c r="E85" s="20">
        <v>45196</v>
      </c>
      <c r="F85" s="161">
        <v>45291</v>
      </c>
      <c r="G85" s="150">
        <v>1615.2</v>
      </c>
      <c r="H85" s="139"/>
      <c r="I85" s="139"/>
      <c r="J85" s="146" t="s">
        <v>97</v>
      </c>
      <c r="K85" s="146" t="s">
        <v>97</v>
      </c>
      <c r="L85" s="144" t="s">
        <v>201</v>
      </c>
      <c r="M85" s="87">
        <v>0</v>
      </c>
      <c r="N85" s="2"/>
      <c r="O85" s="7"/>
    </row>
    <row r="86" spans="1:30" ht="219.75" customHeight="1" x14ac:dyDescent="0.35">
      <c r="A86" s="141"/>
      <c r="B86" s="28" t="s">
        <v>240</v>
      </c>
      <c r="C86" s="12" t="s">
        <v>207</v>
      </c>
      <c r="D86" s="20" t="s">
        <v>21</v>
      </c>
      <c r="E86" s="20" t="s">
        <v>21</v>
      </c>
      <c r="F86" s="161">
        <v>45291</v>
      </c>
      <c r="G86" s="146" t="s">
        <v>21</v>
      </c>
      <c r="H86" s="139"/>
      <c r="I86" s="139"/>
      <c r="J86" s="79" t="s">
        <v>97</v>
      </c>
      <c r="K86" s="79" t="s">
        <v>97</v>
      </c>
      <c r="L86" s="140" t="s">
        <v>21</v>
      </c>
      <c r="M86" s="140" t="s">
        <v>21</v>
      </c>
      <c r="N86" s="2"/>
      <c r="O86" s="7"/>
    </row>
    <row r="87" spans="1:30" ht="213.75" customHeight="1" x14ac:dyDescent="0.35">
      <c r="A87" s="141" t="s">
        <v>87</v>
      </c>
      <c r="B87" s="149" t="s">
        <v>204</v>
      </c>
      <c r="C87" s="143" t="s">
        <v>191</v>
      </c>
      <c r="D87" s="148" t="s">
        <v>205</v>
      </c>
      <c r="E87" s="161">
        <v>45196</v>
      </c>
      <c r="F87" s="161">
        <v>45291</v>
      </c>
      <c r="G87" s="152">
        <v>9950.2000000000007</v>
      </c>
      <c r="H87" s="146"/>
      <c r="I87" s="146"/>
      <c r="J87" s="146" t="s">
        <v>97</v>
      </c>
      <c r="K87" s="146" t="s">
        <v>97</v>
      </c>
      <c r="L87" s="144" t="s">
        <v>206</v>
      </c>
      <c r="M87" s="145">
        <v>7</v>
      </c>
      <c r="N87" s="2"/>
      <c r="O87" s="7"/>
    </row>
    <row r="88" spans="1:30" ht="204.75" customHeight="1" x14ac:dyDescent="0.35">
      <c r="A88" s="141"/>
      <c r="B88" s="28" t="s">
        <v>241</v>
      </c>
      <c r="C88" s="143" t="s">
        <v>191</v>
      </c>
      <c r="D88" s="20" t="s">
        <v>21</v>
      </c>
      <c r="E88" s="20" t="s">
        <v>21</v>
      </c>
      <c r="F88" s="161">
        <v>45291</v>
      </c>
      <c r="G88" s="146" t="s">
        <v>21</v>
      </c>
      <c r="H88" s="156"/>
      <c r="I88" s="156"/>
      <c r="J88" s="79" t="s">
        <v>97</v>
      </c>
      <c r="K88" s="79" t="s">
        <v>97</v>
      </c>
      <c r="L88" s="140" t="s">
        <v>21</v>
      </c>
      <c r="M88" s="140" t="s">
        <v>21</v>
      </c>
      <c r="N88" s="2"/>
      <c r="O88" s="7"/>
    </row>
    <row r="89" spans="1:30" ht="90" customHeight="1" x14ac:dyDescent="0.35">
      <c r="A89" s="198" t="s">
        <v>168</v>
      </c>
      <c r="B89" s="225" t="s">
        <v>34</v>
      </c>
      <c r="C89" s="196" t="s">
        <v>190</v>
      </c>
      <c r="D89" s="196" t="s">
        <v>150</v>
      </c>
      <c r="E89" s="224">
        <v>45033</v>
      </c>
      <c r="F89" s="224">
        <v>45291</v>
      </c>
      <c r="G89" s="214">
        <f>G92+G99+0.1</f>
        <v>6449.4000000000005</v>
      </c>
      <c r="H89" s="193"/>
      <c r="I89" s="193" t="s">
        <v>97</v>
      </c>
      <c r="J89" s="193" t="s">
        <v>97</v>
      </c>
      <c r="K89" s="193" t="s">
        <v>97</v>
      </c>
      <c r="L89" s="209" t="s">
        <v>109</v>
      </c>
      <c r="M89" s="210">
        <v>57.8</v>
      </c>
    </row>
    <row r="90" spans="1:30" ht="98.25" customHeight="1" x14ac:dyDescent="0.35">
      <c r="A90" s="199"/>
      <c r="B90" s="226"/>
      <c r="C90" s="201"/>
      <c r="D90" s="201"/>
      <c r="E90" s="224"/>
      <c r="F90" s="224"/>
      <c r="G90" s="215"/>
      <c r="H90" s="194"/>
      <c r="I90" s="194"/>
      <c r="J90" s="194"/>
      <c r="K90" s="194"/>
      <c r="L90" s="209"/>
      <c r="M90" s="210"/>
      <c r="AD90" s="1" t="s">
        <v>96</v>
      </c>
    </row>
    <row r="91" spans="1:30" ht="27" customHeight="1" x14ac:dyDescent="0.35">
      <c r="A91" s="200"/>
      <c r="B91" s="227"/>
      <c r="C91" s="197"/>
      <c r="D91" s="197"/>
      <c r="E91" s="224"/>
      <c r="F91" s="224"/>
      <c r="G91" s="216"/>
      <c r="H91" s="195"/>
      <c r="I91" s="195"/>
      <c r="J91" s="195"/>
      <c r="K91" s="195"/>
      <c r="L91" s="209"/>
      <c r="M91" s="210"/>
    </row>
    <row r="92" spans="1:30" ht="86.25" customHeight="1" x14ac:dyDescent="0.35">
      <c r="A92" s="198"/>
      <c r="B92" s="189" t="s">
        <v>268</v>
      </c>
      <c r="C92" s="18" t="s">
        <v>65</v>
      </c>
      <c r="D92" s="20" t="s">
        <v>21</v>
      </c>
      <c r="E92" s="20"/>
      <c r="F92" s="20"/>
      <c r="G92" s="21">
        <f>G93+G94+G95+G96+G97</f>
        <v>254.2</v>
      </c>
      <c r="H92" s="122"/>
      <c r="I92" s="122"/>
      <c r="J92" s="122"/>
      <c r="K92" s="122"/>
      <c r="L92" s="122" t="s">
        <v>21</v>
      </c>
      <c r="M92" s="122" t="s">
        <v>21</v>
      </c>
    </row>
    <row r="93" spans="1:30" ht="108.75" customHeight="1" x14ac:dyDescent="0.35">
      <c r="A93" s="199"/>
      <c r="B93" s="189"/>
      <c r="C93" s="12" t="s">
        <v>195</v>
      </c>
      <c r="D93" s="20" t="s">
        <v>21</v>
      </c>
      <c r="E93" s="161">
        <v>45033</v>
      </c>
      <c r="F93" s="161">
        <v>45291</v>
      </c>
      <c r="G93" s="72">
        <v>60</v>
      </c>
      <c r="H93" s="122"/>
      <c r="I93" s="122" t="s">
        <v>97</v>
      </c>
      <c r="J93" s="122" t="s">
        <v>97</v>
      </c>
      <c r="K93" s="156" t="s">
        <v>97</v>
      </c>
      <c r="L93" s="120" t="s">
        <v>21</v>
      </c>
      <c r="M93" s="120" t="s">
        <v>21</v>
      </c>
    </row>
    <row r="94" spans="1:30" ht="114" customHeight="1" x14ac:dyDescent="0.35">
      <c r="A94" s="199"/>
      <c r="B94" s="189"/>
      <c r="C94" s="18" t="s">
        <v>137</v>
      </c>
      <c r="D94" s="20" t="s">
        <v>21</v>
      </c>
      <c r="E94" s="161">
        <v>45092</v>
      </c>
      <c r="F94" s="161">
        <v>45177</v>
      </c>
      <c r="G94" s="123">
        <v>104.5</v>
      </c>
      <c r="H94" s="122"/>
      <c r="I94" s="122" t="s">
        <v>97</v>
      </c>
      <c r="J94" s="122" t="s">
        <v>97</v>
      </c>
      <c r="K94" s="122"/>
      <c r="L94" s="120" t="s">
        <v>21</v>
      </c>
      <c r="M94" s="120" t="s">
        <v>21</v>
      </c>
    </row>
    <row r="95" spans="1:30" ht="97.5" customHeight="1" x14ac:dyDescent="0.35">
      <c r="A95" s="199"/>
      <c r="B95" s="189"/>
      <c r="C95" s="12" t="s">
        <v>133</v>
      </c>
      <c r="D95" s="20" t="s">
        <v>21</v>
      </c>
      <c r="E95" s="161">
        <v>45078</v>
      </c>
      <c r="F95" s="161">
        <v>45169</v>
      </c>
      <c r="G95" s="23">
        <v>33.6</v>
      </c>
      <c r="H95" s="122"/>
      <c r="I95" s="122" t="s">
        <v>97</v>
      </c>
      <c r="J95" s="122" t="s">
        <v>97</v>
      </c>
      <c r="K95" s="122"/>
      <c r="L95" s="120" t="s">
        <v>21</v>
      </c>
      <c r="M95" s="120" t="s">
        <v>21</v>
      </c>
    </row>
    <row r="96" spans="1:30" ht="111" customHeight="1" x14ac:dyDescent="0.35">
      <c r="A96" s="199"/>
      <c r="B96" s="189"/>
      <c r="C96" s="12" t="s">
        <v>140</v>
      </c>
      <c r="D96" s="20" t="s">
        <v>21</v>
      </c>
      <c r="E96" s="161">
        <v>45084</v>
      </c>
      <c r="F96" s="161">
        <v>45169</v>
      </c>
      <c r="G96" s="23">
        <v>26.9</v>
      </c>
      <c r="H96" s="122"/>
      <c r="I96" s="122" t="s">
        <v>97</v>
      </c>
      <c r="J96" s="122" t="s">
        <v>97</v>
      </c>
      <c r="K96" s="122"/>
      <c r="L96" s="120" t="s">
        <v>21</v>
      </c>
      <c r="M96" s="120" t="s">
        <v>21</v>
      </c>
    </row>
    <row r="97" spans="1:13" ht="111" customHeight="1" x14ac:dyDescent="0.35">
      <c r="A97" s="142"/>
      <c r="B97" s="189"/>
      <c r="C97" s="18" t="s">
        <v>136</v>
      </c>
      <c r="D97" s="20" t="s">
        <v>21</v>
      </c>
      <c r="E97" s="161">
        <v>45093</v>
      </c>
      <c r="F97" s="161">
        <v>45134</v>
      </c>
      <c r="G97" s="23">
        <v>29.2</v>
      </c>
      <c r="H97" s="146"/>
      <c r="I97" s="146" t="s">
        <v>97</v>
      </c>
      <c r="J97" s="146" t="s">
        <v>97</v>
      </c>
      <c r="K97" s="146"/>
      <c r="L97" s="140" t="s">
        <v>21</v>
      </c>
      <c r="M97" s="140" t="s">
        <v>21</v>
      </c>
    </row>
    <row r="98" spans="1:13" ht="174" customHeight="1" x14ac:dyDescent="0.35">
      <c r="A98" s="118"/>
      <c r="B98" s="27" t="s">
        <v>242</v>
      </c>
      <c r="C98" s="119" t="s">
        <v>139</v>
      </c>
      <c r="D98" s="20" t="s">
        <v>21</v>
      </c>
      <c r="E98" s="20" t="s">
        <v>21</v>
      </c>
      <c r="F98" s="20">
        <v>45291</v>
      </c>
      <c r="G98" s="122" t="s">
        <v>21</v>
      </c>
      <c r="H98" s="122"/>
      <c r="I98" s="79" t="s">
        <v>97</v>
      </c>
      <c r="J98" s="79" t="s">
        <v>97</v>
      </c>
      <c r="K98" s="79" t="s">
        <v>97</v>
      </c>
      <c r="L98" s="120" t="s">
        <v>21</v>
      </c>
      <c r="M98" s="120" t="s">
        <v>21</v>
      </c>
    </row>
    <row r="99" spans="1:13" ht="165" customHeight="1" x14ac:dyDescent="0.35">
      <c r="A99" s="58"/>
      <c r="B99" s="12" t="s">
        <v>36</v>
      </c>
      <c r="C99" s="18" t="s">
        <v>188</v>
      </c>
      <c r="D99" s="20" t="s">
        <v>21</v>
      </c>
      <c r="E99" s="20">
        <v>44927</v>
      </c>
      <c r="F99" s="20">
        <v>45291</v>
      </c>
      <c r="G99" s="33">
        <v>6195.1</v>
      </c>
      <c r="H99" s="116" t="s">
        <v>97</v>
      </c>
      <c r="I99" s="116" t="s">
        <v>97</v>
      </c>
      <c r="J99" s="116" t="s">
        <v>97</v>
      </c>
      <c r="K99" s="116" t="s">
        <v>97</v>
      </c>
      <c r="L99" s="113" t="s">
        <v>21</v>
      </c>
      <c r="M99" s="113" t="s">
        <v>21</v>
      </c>
    </row>
    <row r="100" spans="1:13" ht="200.1" customHeight="1" x14ac:dyDescent="0.35">
      <c r="A100" s="58"/>
      <c r="B100" s="27" t="s">
        <v>243</v>
      </c>
      <c r="C100" s="18" t="s">
        <v>188</v>
      </c>
      <c r="D100" s="20" t="s">
        <v>21</v>
      </c>
      <c r="E100" s="20" t="s">
        <v>21</v>
      </c>
      <c r="F100" s="161">
        <v>45291</v>
      </c>
      <c r="G100" s="59" t="s">
        <v>21</v>
      </c>
      <c r="H100" s="79" t="s">
        <v>97</v>
      </c>
      <c r="I100" s="79" t="s">
        <v>97</v>
      </c>
      <c r="J100" s="79" t="s">
        <v>97</v>
      </c>
      <c r="K100" s="79" t="s">
        <v>97</v>
      </c>
      <c r="L100" s="68" t="s">
        <v>21</v>
      </c>
      <c r="M100" s="68" t="s">
        <v>21</v>
      </c>
    </row>
    <row r="101" spans="1:13" ht="200.1" hidden="1" customHeight="1" x14ac:dyDescent="0.35">
      <c r="A101" s="58"/>
      <c r="B101" s="12" t="s">
        <v>37</v>
      </c>
      <c r="C101" s="18" t="s">
        <v>77</v>
      </c>
      <c r="D101" s="12" t="s">
        <v>20</v>
      </c>
      <c r="E101" s="161">
        <v>44197</v>
      </c>
      <c r="F101" s="161">
        <v>44561</v>
      </c>
      <c r="G101" s="33" t="e">
        <f>#REF!+#REF!+#REF!+#REF!</f>
        <v>#REF!</v>
      </c>
      <c r="H101" s="70"/>
      <c r="I101" s="70"/>
      <c r="J101" s="70"/>
      <c r="K101" s="70"/>
      <c r="L101" s="18"/>
      <c r="M101" s="18"/>
    </row>
    <row r="102" spans="1:13" ht="170.25" hidden="1" customHeight="1" x14ac:dyDescent="0.35">
      <c r="A102" s="58"/>
      <c r="B102" s="27" t="s">
        <v>66</v>
      </c>
      <c r="C102" s="18" t="s">
        <v>77</v>
      </c>
      <c r="D102" s="12" t="s">
        <v>20</v>
      </c>
      <c r="E102" s="20" t="s">
        <v>21</v>
      </c>
      <c r="F102" s="161">
        <v>44561</v>
      </c>
      <c r="G102" s="59" t="s">
        <v>21</v>
      </c>
      <c r="H102" s="70"/>
      <c r="I102" s="70"/>
      <c r="J102" s="70"/>
      <c r="K102" s="70"/>
      <c r="L102" s="18"/>
      <c r="M102" s="18"/>
    </row>
    <row r="103" spans="1:13" ht="148.5" hidden="1" customHeight="1" x14ac:dyDescent="0.35">
      <c r="A103" s="58"/>
      <c r="B103" s="12" t="s">
        <v>38</v>
      </c>
      <c r="C103" s="18" t="s">
        <v>77</v>
      </c>
      <c r="D103" s="12" t="s">
        <v>20</v>
      </c>
      <c r="E103" s="161">
        <v>44197</v>
      </c>
      <c r="F103" s="161">
        <v>44561</v>
      </c>
      <c r="G103" s="33" t="e">
        <f>#REF!+#REF!+#REF!+#REF!</f>
        <v>#REF!</v>
      </c>
      <c r="H103" s="70"/>
      <c r="I103" s="70"/>
      <c r="J103" s="70"/>
      <c r="K103" s="70"/>
      <c r="L103" s="18"/>
      <c r="M103" s="18"/>
    </row>
    <row r="104" spans="1:13" ht="153.75" hidden="1" customHeight="1" x14ac:dyDescent="0.35">
      <c r="A104" s="58"/>
      <c r="B104" s="27" t="s">
        <v>74</v>
      </c>
      <c r="C104" s="18" t="s">
        <v>77</v>
      </c>
      <c r="D104" s="12" t="s">
        <v>20</v>
      </c>
      <c r="E104" s="20" t="s">
        <v>21</v>
      </c>
      <c r="F104" s="161">
        <v>44561</v>
      </c>
      <c r="G104" s="59" t="s">
        <v>21</v>
      </c>
      <c r="H104" s="70"/>
      <c r="I104" s="70"/>
      <c r="J104" s="70"/>
      <c r="K104" s="70"/>
      <c r="L104" s="18"/>
      <c r="M104" s="18"/>
    </row>
    <row r="105" spans="1:13" ht="240.75" customHeight="1" x14ac:dyDescent="0.35">
      <c r="A105" s="58" t="s">
        <v>174</v>
      </c>
      <c r="B105" s="104" t="s">
        <v>39</v>
      </c>
      <c r="C105" s="18" t="s">
        <v>188</v>
      </c>
      <c r="D105" s="12" t="s">
        <v>151</v>
      </c>
      <c r="E105" s="161">
        <v>45017</v>
      </c>
      <c r="F105" s="161">
        <v>45291</v>
      </c>
      <c r="G105" s="100">
        <f>G106+G110+G108</f>
        <v>10822.9</v>
      </c>
      <c r="H105" s="116"/>
      <c r="I105" s="116" t="s">
        <v>97</v>
      </c>
      <c r="J105" s="116" t="s">
        <v>97</v>
      </c>
      <c r="K105" s="116" t="s">
        <v>97</v>
      </c>
      <c r="L105" s="81" t="s">
        <v>117</v>
      </c>
      <c r="M105" s="66">
        <v>1</v>
      </c>
    </row>
    <row r="106" spans="1:13" ht="172.5" customHeight="1" x14ac:dyDescent="0.35">
      <c r="A106" s="89"/>
      <c r="B106" s="36" t="s">
        <v>141</v>
      </c>
      <c r="C106" s="18" t="s">
        <v>188</v>
      </c>
      <c r="D106" s="20" t="s">
        <v>21</v>
      </c>
      <c r="E106" s="161">
        <v>45017</v>
      </c>
      <c r="F106" s="161">
        <v>45291</v>
      </c>
      <c r="G106" s="23">
        <v>5939.5</v>
      </c>
      <c r="H106" s="116"/>
      <c r="I106" s="116" t="s">
        <v>97</v>
      </c>
      <c r="J106" s="116" t="s">
        <v>97</v>
      </c>
      <c r="K106" s="116" t="s">
        <v>97</v>
      </c>
      <c r="L106" s="94" t="s">
        <v>21</v>
      </c>
      <c r="M106" s="94" t="s">
        <v>21</v>
      </c>
    </row>
    <row r="107" spans="1:13" ht="172.5" customHeight="1" x14ac:dyDescent="0.35">
      <c r="A107" s="89"/>
      <c r="B107" s="27" t="s">
        <v>244</v>
      </c>
      <c r="C107" s="18" t="s">
        <v>188</v>
      </c>
      <c r="D107" s="20" t="s">
        <v>21</v>
      </c>
      <c r="E107" s="20" t="s">
        <v>21</v>
      </c>
      <c r="F107" s="161">
        <v>45291</v>
      </c>
      <c r="G107" s="31"/>
      <c r="H107" s="156"/>
      <c r="I107" s="79" t="s">
        <v>97</v>
      </c>
      <c r="J107" s="79" t="s">
        <v>97</v>
      </c>
      <c r="K107" s="79" t="s">
        <v>97</v>
      </c>
      <c r="L107" s="94" t="s">
        <v>21</v>
      </c>
      <c r="M107" s="94" t="s">
        <v>21</v>
      </c>
    </row>
    <row r="108" spans="1:13" ht="172.5" customHeight="1" x14ac:dyDescent="0.35">
      <c r="A108" s="89"/>
      <c r="B108" s="36" t="s">
        <v>172</v>
      </c>
      <c r="C108" s="18" t="s">
        <v>188</v>
      </c>
      <c r="D108" s="20" t="s">
        <v>21</v>
      </c>
      <c r="E108" s="161">
        <v>45017</v>
      </c>
      <c r="F108" s="161">
        <v>45291</v>
      </c>
      <c r="G108" s="23">
        <v>1389.5</v>
      </c>
      <c r="H108" s="156"/>
      <c r="I108" s="122" t="s">
        <v>97</v>
      </c>
      <c r="J108" s="122" t="s">
        <v>97</v>
      </c>
      <c r="K108" s="122" t="s">
        <v>97</v>
      </c>
      <c r="L108" s="120" t="s">
        <v>21</v>
      </c>
      <c r="M108" s="120" t="s">
        <v>21</v>
      </c>
    </row>
    <row r="109" spans="1:13" ht="172.5" customHeight="1" x14ac:dyDescent="0.35">
      <c r="A109" s="89"/>
      <c r="B109" s="27" t="s">
        <v>245</v>
      </c>
      <c r="C109" s="18" t="s">
        <v>188</v>
      </c>
      <c r="D109" s="20" t="s">
        <v>21</v>
      </c>
      <c r="E109" s="20" t="s">
        <v>21</v>
      </c>
      <c r="F109" s="161">
        <v>45291</v>
      </c>
      <c r="G109" s="31"/>
      <c r="H109" s="156"/>
      <c r="I109" s="79" t="s">
        <v>97</v>
      </c>
      <c r="J109" s="79" t="s">
        <v>97</v>
      </c>
      <c r="K109" s="79" t="s">
        <v>97</v>
      </c>
      <c r="L109" s="120" t="s">
        <v>21</v>
      </c>
      <c r="M109" s="120" t="s">
        <v>21</v>
      </c>
    </row>
    <row r="110" spans="1:13" ht="192" customHeight="1" x14ac:dyDescent="0.35">
      <c r="A110" s="85"/>
      <c r="B110" s="36" t="s">
        <v>142</v>
      </c>
      <c r="C110" s="18" t="s">
        <v>188</v>
      </c>
      <c r="D110" s="20" t="s">
        <v>21</v>
      </c>
      <c r="E110" s="161">
        <v>45017</v>
      </c>
      <c r="F110" s="161">
        <v>45291</v>
      </c>
      <c r="G110" s="21">
        <v>3493.9</v>
      </c>
      <c r="H110" s="83"/>
      <c r="I110" s="116" t="s">
        <v>97</v>
      </c>
      <c r="J110" s="116" t="s">
        <v>97</v>
      </c>
      <c r="K110" s="156" t="s">
        <v>97</v>
      </c>
      <c r="L110" s="84" t="s">
        <v>21</v>
      </c>
      <c r="M110" s="84" t="s">
        <v>21</v>
      </c>
    </row>
    <row r="111" spans="1:13" ht="153" customHeight="1" x14ac:dyDescent="0.35">
      <c r="A111" s="58"/>
      <c r="B111" s="27" t="s">
        <v>246</v>
      </c>
      <c r="C111" s="18" t="s">
        <v>188</v>
      </c>
      <c r="D111" s="20" t="s">
        <v>21</v>
      </c>
      <c r="E111" s="20" t="s">
        <v>21</v>
      </c>
      <c r="F111" s="161">
        <v>45291</v>
      </c>
      <c r="G111" s="59" t="s">
        <v>21</v>
      </c>
      <c r="H111" s="113"/>
      <c r="I111" s="79" t="s">
        <v>97</v>
      </c>
      <c r="J111" s="79" t="s">
        <v>97</v>
      </c>
      <c r="K111" s="79" t="s">
        <v>97</v>
      </c>
      <c r="L111" s="84" t="s">
        <v>21</v>
      </c>
      <c r="M111" s="84" t="s">
        <v>21</v>
      </c>
    </row>
    <row r="112" spans="1:13" ht="104.25" customHeight="1" x14ac:dyDescent="0.35">
      <c r="A112" s="182" t="s">
        <v>160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4"/>
    </row>
    <row r="113" spans="1:13" ht="81" customHeight="1" x14ac:dyDescent="0.35">
      <c r="A113" s="179" t="s">
        <v>164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1"/>
    </row>
    <row r="114" spans="1:13" ht="81" customHeight="1" x14ac:dyDescent="0.35">
      <c r="A114" s="217" t="s">
        <v>159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9"/>
    </row>
    <row r="115" spans="1:13" ht="225" customHeight="1" x14ac:dyDescent="0.35">
      <c r="A115" s="89" t="s">
        <v>257</v>
      </c>
      <c r="B115" s="104" t="s">
        <v>69</v>
      </c>
      <c r="C115" s="18" t="s">
        <v>188</v>
      </c>
      <c r="D115" s="12" t="s">
        <v>152</v>
      </c>
      <c r="E115" s="161">
        <v>44927</v>
      </c>
      <c r="F115" s="161">
        <v>45291</v>
      </c>
      <c r="G115" s="99">
        <v>43392.2</v>
      </c>
      <c r="H115" s="146" t="s">
        <v>97</v>
      </c>
      <c r="I115" s="146" t="s">
        <v>97</v>
      </c>
      <c r="J115" s="146" t="s">
        <v>97</v>
      </c>
      <c r="K115" s="146" t="s">
        <v>97</v>
      </c>
      <c r="L115" s="81" t="s">
        <v>110</v>
      </c>
      <c r="M115" s="145">
        <v>100</v>
      </c>
    </row>
    <row r="116" spans="1:13" ht="207" customHeight="1" x14ac:dyDescent="0.35">
      <c r="A116" s="89"/>
      <c r="B116" s="27" t="s">
        <v>247</v>
      </c>
      <c r="C116" s="18" t="s">
        <v>188</v>
      </c>
      <c r="D116" s="20" t="s">
        <v>21</v>
      </c>
      <c r="E116" s="20" t="s">
        <v>21</v>
      </c>
      <c r="F116" s="161">
        <v>45291</v>
      </c>
      <c r="G116" s="146" t="s">
        <v>21</v>
      </c>
      <c r="H116" s="79" t="s">
        <v>97</v>
      </c>
      <c r="I116" s="79" t="s">
        <v>97</v>
      </c>
      <c r="J116" s="79" t="s">
        <v>97</v>
      </c>
      <c r="K116" s="79" t="s">
        <v>97</v>
      </c>
      <c r="L116" s="140" t="s">
        <v>21</v>
      </c>
      <c r="M116" s="140" t="s">
        <v>21</v>
      </c>
    </row>
    <row r="117" spans="1:13" ht="237" customHeight="1" x14ac:dyDescent="0.35">
      <c r="A117" s="89" t="s">
        <v>258</v>
      </c>
      <c r="B117" s="109" t="s">
        <v>118</v>
      </c>
      <c r="C117" s="18" t="s">
        <v>188</v>
      </c>
      <c r="D117" s="12" t="s">
        <v>152</v>
      </c>
      <c r="E117" s="161">
        <v>44927</v>
      </c>
      <c r="F117" s="161">
        <v>45291</v>
      </c>
      <c r="G117" s="101">
        <v>16519</v>
      </c>
      <c r="H117" s="146" t="s">
        <v>97</v>
      </c>
      <c r="I117" s="146" t="s">
        <v>97</v>
      </c>
      <c r="J117" s="146" t="s">
        <v>97</v>
      </c>
      <c r="K117" s="146" t="s">
        <v>97</v>
      </c>
      <c r="L117" s="81" t="s">
        <v>120</v>
      </c>
      <c r="M117" s="87">
        <v>100</v>
      </c>
    </row>
    <row r="118" spans="1:13" ht="253.5" customHeight="1" x14ac:dyDescent="0.35">
      <c r="A118" s="89"/>
      <c r="B118" s="27" t="s">
        <v>248</v>
      </c>
      <c r="C118" s="18" t="s">
        <v>188</v>
      </c>
      <c r="D118" s="140" t="s">
        <v>21</v>
      </c>
      <c r="E118" s="20" t="s">
        <v>21</v>
      </c>
      <c r="F118" s="161">
        <v>45291</v>
      </c>
      <c r="G118" s="146" t="s">
        <v>21</v>
      </c>
      <c r="H118" s="79" t="s">
        <v>97</v>
      </c>
      <c r="I118" s="79" t="s">
        <v>97</v>
      </c>
      <c r="J118" s="79" t="s">
        <v>97</v>
      </c>
      <c r="K118" s="79" t="s">
        <v>97</v>
      </c>
      <c r="L118" s="140" t="s">
        <v>21</v>
      </c>
      <c r="M118" s="140" t="s">
        <v>21</v>
      </c>
    </row>
    <row r="119" spans="1:13" ht="77.25" customHeight="1" x14ac:dyDescent="0.35">
      <c r="A119" s="182" t="s">
        <v>160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4"/>
    </row>
    <row r="120" spans="1:13" ht="102" customHeight="1" x14ac:dyDescent="0.35">
      <c r="A120" s="179" t="s">
        <v>165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1"/>
    </row>
    <row r="121" spans="1:13" ht="102" customHeight="1" x14ac:dyDescent="0.35">
      <c r="A121" s="217" t="s">
        <v>159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9"/>
    </row>
    <row r="122" spans="1:13" ht="92.25" customHeight="1" x14ac:dyDescent="0.35">
      <c r="A122" s="182" t="s">
        <v>160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4"/>
    </row>
    <row r="123" spans="1:13" ht="304.5" customHeight="1" x14ac:dyDescent="0.45">
      <c r="A123" s="58" t="s">
        <v>259</v>
      </c>
      <c r="B123" s="106" t="s">
        <v>40</v>
      </c>
      <c r="C123" s="34" t="s">
        <v>194</v>
      </c>
      <c r="D123" s="12" t="s">
        <v>216</v>
      </c>
      <c r="E123" s="161">
        <v>44927</v>
      </c>
      <c r="F123" s="161">
        <v>45291</v>
      </c>
      <c r="G123" s="99">
        <v>25417.9</v>
      </c>
      <c r="H123" s="116" t="s">
        <v>97</v>
      </c>
      <c r="I123" s="116" t="s">
        <v>97</v>
      </c>
      <c r="J123" s="116" t="s">
        <v>97</v>
      </c>
      <c r="K123" s="116" t="s">
        <v>97</v>
      </c>
      <c r="L123" s="75" t="s">
        <v>111</v>
      </c>
      <c r="M123" s="74">
        <v>96.9</v>
      </c>
    </row>
    <row r="124" spans="1:13" ht="254.25" customHeight="1" x14ac:dyDescent="0.35">
      <c r="A124" s="58"/>
      <c r="B124" s="27" t="s">
        <v>249</v>
      </c>
      <c r="C124" s="34" t="s">
        <v>194</v>
      </c>
      <c r="D124" s="20" t="s">
        <v>21</v>
      </c>
      <c r="E124" s="20" t="s">
        <v>21</v>
      </c>
      <c r="F124" s="161">
        <v>45291</v>
      </c>
      <c r="G124" s="59" t="s">
        <v>21</v>
      </c>
      <c r="H124" s="79" t="s">
        <v>97</v>
      </c>
      <c r="I124" s="79" t="s">
        <v>97</v>
      </c>
      <c r="J124" s="79" t="s">
        <v>97</v>
      </c>
      <c r="K124" s="79" t="s">
        <v>97</v>
      </c>
      <c r="L124" s="68" t="s">
        <v>21</v>
      </c>
      <c r="M124" s="68" t="s">
        <v>21</v>
      </c>
    </row>
    <row r="125" spans="1:13" ht="309.75" customHeight="1" x14ac:dyDescent="0.35">
      <c r="A125" s="58" t="s">
        <v>260</v>
      </c>
      <c r="B125" s="104" t="s">
        <v>41</v>
      </c>
      <c r="C125" s="34" t="s">
        <v>194</v>
      </c>
      <c r="D125" s="12" t="s">
        <v>216</v>
      </c>
      <c r="E125" s="161">
        <v>44927</v>
      </c>
      <c r="F125" s="161">
        <v>45291</v>
      </c>
      <c r="G125" s="99">
        <v>136.4</v>
      </c>
      <c r="H125" s="116" t="s">
        <v>97</v>
      </c>
      <c r="I125" s="116" t="s">
        <v>97</v>
      </c>
      <c r="J125" s="116" t="s">
        <v>97</v>
      </c>
      <c r="K125" s="116" t="s">
        <v>97</v>
      </c>
      <c r="L125" s="75" t="s">
        <v>111</v>
      </c>
      <c r="M125" s="74">
        <v>96.9</v>
      </c>
    </row>
    <row r="126" spans="1:13" ht="252" customHeight="1" x14ac:dyDescent="0.35">
      <c r="A126" s="58"/>
      <c r="B126" s="27" t="s">
        <v>250</v>
      </c>
      <c r="C126" s="34" t="s">
        <v>194</v>
      </c>
      <c r="D126" s="95" t="s">
        <v>21</v>
      </c>
      <c r="E126" s="20" t="s">
        <v>21</v>
      </c>
      <c r="F126" s="161">
        <v>45291</v>
      </c>
      <c r="G126" s="59" t="s">
        <v>21</v>
      </c>
      <c r="H126" s="79" t="s">
        <v>97</v>
      </c>
      <c r="I126" s="79" t="s">
        <v>97</v>
      </c>
      <c r="J126" s="79" t="s">
        <v>97</v>
      </c>
      <c r="K126" s="79" t="s">
        <v>97</v>
      </c>
      <c r="L126" s="68" t="s">
        <v>21</v>
      </c>
      <c r="M126" s="68" t="s">
        <v>21</v>
      </c>
    </row>
    <row r="127" spans="1:13" ht="99" customHeight="1" x14ac:dyDescent="0.35">
      <c r="A127" s="179" t="s">
        <v>166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1"/>
    </row>
    <row r="128" spans="1:13" ht="99" customHeight="1" x14ac:dyDescent="0.35">
      <c r="A128" s="182" t="s">
        <v>159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4"/>
    </row>
    <row r="129" spans="1:15" ht="99" customHeight="1" x14ac:dyDescent="0.35">
      <c r="A129" s="217" t="s">
        <v>160</v>
      </c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9"/>
    </row>
    <row r="130" spans="1:15" ht="294.75" customHeight="1" x14ac:dyDescent="0.35">
      <c r="A130" s="58" t="s">
        <v>261</v>
      </c>
      <c r="B130" s="104" t="s">
        <v>123</v>
      </c>
      <c r="C130" s="18" t="s">
        <v>188</v>
      </c>
      <c r="D130" s="12" t="s">
        <v>153</v>
      </c>
      <c r="E130" s="161">
        <v>45030</v>
      </c>
      <c r="F130" s="161">
        <v>45200</v>
      </c>
      <c r="G130" s="136">
        <f>G133+G161+G163</f>
        <v>6711.7</v>
      </c>
      <c r="H130" s="70"/>
      <c r="I130" s="116" t="s">
        <v>97</v>
      </c>
      <c r="J130" s="116" t="s">
        <v>97</v>
      </c>
      <c r="K130" s="70"/>
      <c r="L130" s="16" t="s">
        <v>112</v>
      </c>
      <c r="M130" s="66">
        <v>100</v>
      </c>
    </row>
    <row r="131" spans="1:15" ht="132.75" hidden="1" customHeight="1" x14ac:dyDescent="0.35">
      <c r="A131" s="58"/>
      <c r="B131" s="12" t="s">
        <v>43</v>
      </c>
      <c r="C131" s="18" t="s">
        <v>173</v>
      </c>
      <c r="D131" s="12" t="s">
        <v>42</v>
      </c>
      <c r="E131" s="161">
        <v>44562</v>
      </c>
      <c r="F131" s="161">
        <v>44926</v>
      </c>
      <c r="G131" s="22" t="e">
        <f>#REF!+#REF!+#REF!+#REF!</f>
        <v>#REF!</v>
      </c>
      <c r="H131" s="70"/>
      <c r="I131" s="70"/>
      <c r="J131" s="70"/>
      <c r="K131" s="70"/>
      <c r="L131" s="18"/>
      <c r="M131" s="18"/>
    </row>
    <row r="132" spans="1:15" ht="135" hidden="1" customHeight="1" x14ac:dyDescent="0.35">
      <c r="A132" s="58"/>
      <c r="B132" s="27" t="s">
        <v>70</v>
      </c>
      <c r="C132" s="18" t="s">
        <v>173</v>
      </c>
      <c r="D132" s="12" t="s">
        <v>42</v>
      </c>
      <c r="E132" s="161">
        <v>44562</v>
      </c>
      <c r="F132" s="161">
        <v>44926</v>
      </c>
      <c r="G132" s="59" t="s">
        <v>21</v>
      </c>
      <c r="H132" s="70"/>
      <c r="I132" s="70"/>
      <c r="J132" s="70"/>
      <c r="K132" s="70"/>
      <c r="L132" s="18"/>
      <c r="M132" s="18"/>
      <c r="O132" s="6"/>
    </row>
    <row r="133" spans="1:15" ht="147" customHeight="1" x14ac:dyDescent="0.35">
      <c r="A133" s="58"/>
      <c r="B133" s="12" t="s">
        <v>143</v>
      </c>
      <c r="C133" s="18" t="s">
        <v>188</v>
      </c>
      <c r="D133" s="94" t="s">
        <v>21</v>
      </c>
      <c r="E133" s="161">
        <v>45030</v>
      </c>
      <c r="F133" s="161">
        <v>45200</v>
      </c>
      <c r="G133" s="23">
        <v>2226.9</v>
      </c>
      <c r="H133" s="70"/>
      <c r="I133" s="116" t="s">
        <v>97</v>
      </c>
      <c r="J133" s="116" t="s">
        <v>97</v>
      </c>
      <c r="K133" s="70"/>
      <c r="L133" s="68" t="s">
        <v>21</v>
      </c>
      <c r="M133" s="68" t="s">
        <v>21</v>
      </c>
    </row>
    <row r="134" spans="1:15" ht="186" customHeight="1" x14ac:dyDescent="0.35">
      <c r="A134" s="58"/>
      <c r="B134" s="27" t="s">
        <v>251</v>
      </c>
      <c r="C134" s="18" t="s">
        <v>188</v>
      </c>
      <c r="D134" s="94" t="s">
        <v>21</v>
      </c>
      <c r="E134" s="20" t="s">
        <v>21</v>
      </c>
      <c r="F134" s="161">
        <v>45200</v>
      </c>
      <c r="G134" s="59" t="s">
        <v>21</v>
      </c>
      <c r="H134" s="70"/>
      <c r="I134" s="79" t="s">
        <v>97</v>
      </c>
      <c r="J134" s="79" t="s">
        <v>97</v>
      </c>
      <c r="K134" s="70"/>
      <c r="L134" s="68" t="s">
        <v>21</v>
      </c>
      <c r="M134" s="68" t="s">
        <v>21</v>
      </c>
    </row>
    <row r="135" spans="1:15" ht="137.25" hidden="1" customHeight="1" x14ac:dyDescent="0.35">
      <c r="A135" s="58"/>
      <c r="B135" s="12" t="s">
        <v>44</v>
      </c>
      <c r="C135" s="18" t="s">
        <v>173</v>
      </c>
      <c r="D135" s="94" t="s">
        <v>21</v>
      </c>
      <c r="E135" s="161">
        <v>44197</v>
      </c>
      <c r="F135" s="161">
        <v>44561</v>
      </c>
      <c r="G135" s="22" t="e">
        <f>#REF!+#REF!+#REF!+#REF!</f>
        <v>#REF!</v>
      </c>
      <c r="H135" s="70"/>
      <c r="I135" s="70"/>
      <c r="J135" s="70"/>
      <c r="K135" s="70"/>
      <c r="L135" s="68" t="s">
        <v>21</v>
      </c>
      <c r="M135" s="68" t="s">
        <v>21</v>
      </c>
    </row>
    <row r="136" spans="1:15" ht="162.75" hidden="1" customHeight="1" x14ac:dyDescent="0.35">
      <c r="A136" s="58"/>
      <c r="B136" s="27" t="s">
        <v>70</v>
      </c>
      <c r="C136" s="18" t="s">
        <v>173</v>
      </c>
      <c r="D136" s="94" t="s">
        <v>21</v>
      </c>
      <c r="E136" s="20" t="s">
        <v>21</v>
      </c>
      <c r="F136" s="161">
        <v>44561</v>
      </c>
      <c r="G136" s="59" t="s">
        <v>21</v>
      </c>
      <c r="H136" s="70"/>
      <c r="I136" s="70"/>
      <c r="J136" s="70"/>
      <c r="K136" s="70"/>
      <c r="L136" s="68" t="s">
        <v>21</v>
      </c>
      <c r="M136" s="68" t="s">
        <v>21</v>
      </c>
    </row>
    <row r="137" spans="1:15" ht="205.5" hidden="1" customHeight="1" x14ac:dyDescent="0.35">
      <c r="A137" s="58"/>
      <c r="B137" s="12" t="s">
        <v>45</v>
      </c>
      <c r="C137" s="18" t="s">
        <v>173</v>
      </c>
      <c r="D137" s="94" t="s">
        <v>21</v>
      </c>
      <c r="E137" s="161">
        <v>44197</v>
      </c>
      <c r="F137" s="161">
        <v>44561</v>
      </c>
      <c r="G137" s="22" t="e">
        <f>#REF!+#REF!+#REF!+#REF!</f>
        <v>#REF!</v>
      </c>
      <c r="H137" s="70"/>
      <c r="I137" s="70"/>
      <c r="J137" s="70"/>
      <c r="K137" s="70"/>
      <c r="L137" s="68" t="s">
        <v>21</v>
      </c>
      <c r="M137" s="68" t="s">
        <v>21</v>
      </c>
    </row>
    <row r="138" spans="1:15" ht="97.5" hidden="1" customHeight="1" x14ac:dyDescent="0.35">
      <c r="A138" s="58"/>
      <c r="B138" s="27" t="s">
        <v>70</v>
      </c>
      <c r="C138" s="18" t="s">
        <v>173</v>
      </c>
      <c r="D138" s="94" t="s">
        <v>21</v>
      </c>
      <c r="E138" s="20" t="s">
        <v>21</v>
      </c>
      <c r="F138" s="161">
        <v>44561</v>
      </c>
      <c r="G138" s="59" t="s">
        <v>21</v>
      </c>
      <c r="H138" s="70"/>
      <c r="I138" s="70"/>
      <c r="J138" s="70"/>
      <c r="K138" s="70"/>
      <c r="L138" s="68" t="s">
        <v>21</v>
      </c>
      <c r="M138" s="68" t="s">
        <v>21</v>
      </c>
    </row>
    <row r="139" spans="1:15" ht="162" hidden="1" customHeight="1" x14ac:dyDescent="0.35">
      <c r="A139" s="58"/>
      <c r="B139" s="12" t="s">
        <v>46</v>
      </c>
      <c r="C139" s="18" t="s">
        <v>173</v>
      </c>
      <c r="D139" s="94" t="s">
        <v>21</v>
      </c>
      <c r="E139" s="161">
        <v>44368</v>
      </c>
      <c r="F139" s="161">
        <v>44474</v>
      </c>
      <c r="G139" s="22">
        <v>0</v>
      </c>
      <c r="H139" s="70"/>
      <c r="I139" s="70"/>
      <c r="J139" s="70"/>
      <c r="K139" s="70"/>
      <c r="L139" s="68" t="s">
        <v>21</v>
      </c>
      <c r="M139" s="68" t="s">
        <v>21</v>
      </c>
    </row>
    <row r="140" spans="1:15" ht="143.25" hidden="1" customHeight="1" x14ac:dyDescent="0.35">
      <c r="A140" s="58"/>
      <c r="B140" s="27" t="s">
        <v>70</v>
      </c>
      <c r="C140" s="18" t="s">
        <v>173</v>
      </c>
      <c r="D140" s="94" t="s">
        <v>21</v>
      </c>
      <c r="E140" s="20" t="s">
        <v>21</v>
      </c>
      <c r="F140" s="161">
        <v>44474</v>
      </c>
      <c r="G140" s="59" t="s">
        <v>21</v>
      </c>
      <c r="H140" s="70"/>
      <c r="I140" s="70" t="s">
        <v>97</v>
      </c>
      <c r="J140" s="70" t="s">
        <v>97</v>
      </c>
      <c r="K140" s="70" t="s">
        <v>97</v>
      </c>
      <c r="L140" s="68" t="s">
        <v>21</v>
      </c>
      <c r="M140" s="68" t="s">
        <v>21</v>
      </c>
    </row>
    <row r="141" spans="1:15" ht="143.25" hidden="1" customHeight="1" x14ac:dyDescent="0.35">
      <c r="A141" s="58"/>
      <c r="B141" s="12" t="s">
        <v>47</v>
      </c>
      <c r="C141" s="18" t="s">
        <v>173</v>
      </c>
      <c r="D141" s="94" t="s">
        <v>21</v>
      </c>
      <c r="E141" s="161">
        <v>44298</v>
      </c>
      <c r="F141" s="161">
        <v>44389</v>
      </c>
      <c r="G141" s="22">
        <v>0</v>
      </c>
      <c r="H141" s="70"/>
      <c r="I141" s="70"/>
      <c r="J141" s="70"/>
      <c r="K141" s="70"/>
      <c r="L141" s="68" t="s">
        <v>21</v>
      </c>
      <c r="M141" s="68" t="s">
        <v>21</v>
      </c>
    </row>
    <row r="142" spans="1:15" ht="143.25" hidden="1" customHeight="1" x14ac:dyDescent="0.35">
      <c r="A142" s="58"/>
      <c r="B142" s="27" t="s">
        <v>70</v>
      </c>
      <c r="C142" s="18" t="s">
        <v>173</v>
      </c>
      <c r="D142" s="94" t="s">
        <v>21</v>
      </c>
      <c r="E142" s="20" t="s">
        <v>21</v>
      </c>
      <c r="F142" s="161">
        <v>44389</v>
      </c>
      <c r="G142" s="59" t="s">
        <v>21</v>
      </c>
      <c r="H142" s="70"/>
      <c r="I142" s="70" t="s">
        <v>97</v>
      </c>
      <c r="J142" s="70" t="s">
        <v>97</v>
      </c>
      <c r="K142" s="70"/>
      <c r="L142" s="68" t="s">
        <v>21</v>
      </c>
      <c r="M142" s="68" t="s">
        <v>21</v>
      </c>
    </row>
    <row r="143" spans="1:15" ht="146.25" hidden="1" customHeight="1" x14ac:dyDescent="0.35">
      <c r="A143" s="58"/>
      <c r="B143" s="12" t="s">
        <v>48</v>
      </c>
      <c r="C143" s="18" t="s">
        <v>173</v>
      </c>
      <c r="D143" s="94" t="s">
        <v>21</v>
      </c>
      <c r="E143" s="161">
        <v>44197</v>
      </c>
      <c r="F143" s="161">
        <v>44561</v>
      </c>
      <c r="G143" s="22" t="e">
        <f>#REF!+#REF!+#REF!+#REF!</f>
        <v>#REF!</v>
      </c>
      <c r="H143" s="70"/>
      <c r="I143" s="70"/>
      <c r="J143" s="70"/>
      <c r="K143" s="70"/>
      <c r="L143" s="68" t="s">
        <v>21</v>
      </c>
      <c r="M143" s="68" t="s">
        <v>21</v>
      </c>
    </row>
    <row r="144" spans="1:15" ht="146.25" hidden="1" customHeight="1" x14ac:dyDescent="0.35">
      <c r="A144" s="58"/>
      <c r="B144" s="27" t="s">
        <v>70</v>
      </c>
      <c r="C144" s="18" t="s">
        <v>173</v>
      </c>
      <c r="D144" s="94" t="s">
        <v>21</v>
      </c>
      <c r="E144" s="20" t="s">
        <v>21</v>
      </c>
      <c r="F144" s="161">
        <v>44561</v>
      </c>
      <c r="G144" s="59" t="s">
        <v>21</v>
      </c>
      <c r="H144" s="70"/>
      <c r="I144" s="70"/>
      <c r="J144" s="70"/>
      <c r="K144" s="70"/>
      <c r="L144" s="68" t="s">
        <v>21</v>
      </c>
      <c r="M144" s="68" t="s">
        <v>21</v>
      </c>
    </row>
    <row r="145" spans="1:13" ht="156.75" hidden="1" customHeight="1" x14ac:dyDescent="0.35">
      <c r="A145" s="58"/>
      <c r="B145" s="12" t="s">
        <v>49</v>
      </c>
      <c r="C145" s="18" t="s">
        <v>173</v>
      </c>
      <c r="D145" s="94" t="s">
        <v>21</v>
      </c>
      <c r="E145" s="161">
        <v>44197</v>
      </c>
      <c r="F145" s="161">
        <v>44561</v>
      </c>
      <c r="G145" s="22" t="e">
        <f>#REF!+#REF!+#REF!+#REF!</f>
        <v>#REF!</v>
      </c>
      <c r="H145" s="70"/>
      <c r="I145" s="70"/>
      <c r="J145" s="70"/>
      <c r="K145" s="70"/>
      <c r="L145" s="68" t="s">
        <v>21</v>
      </c>
      <c r="M145" s="68" t="s">
        <v>21</v>
      </c>
    </row>
    <row r="146" spans="1:13" ht="140.25" hidden="1" customHeight="1" x14ac:dyDescent="0.35">
      <c r="A146" s="58"/>
      <c r="B146" s="27" t="s">
        <v>70</v>
      </c>
      <c r="C146" s="18" t="s">
        <v>173</v>
      </c>
      <c r="D146" s="94" t="s">
        <v>21</v>
      </c>
      <c r="E146" s="20" t="s">
        <v>21</v>
      </c>
      <c r="F146" s="161">
        <v>44561</v>
      </c>
      <c r="G146" s="59" t="s">
        <v>21</v>
      </c>
      <c r="H146" s="70"/>
      <c r="I146" s="70"/>
      <c r="J146" s="70"/>
      <c r="K146" s="70"/>
      <c r="L146" s="68" t="s">
        <v>21</v>
      </c>
      <c r="M146" s="68" t="s">
        <v>21</v>
      </c>
    </row>
    <row r="147" spans="1:13" ht="153.75" hidden="1" customHeight="1" x14ac:dyDescent="0.35">
      <c r="A147" s="58"/>
      <c r="B147" s="12" t="s">
        <v>51</v>
      </c>
      <c r="C147" s="18" t="s">
        <v>173</v>
      </c>
      <c r="D147" s="94" t="s">
        <v>21</v>
      </c>
      <c r="E147" s="161">
        <v>44306</v>
      </c>
      <c r="F147" s="161">
        <v>44497</v>
      </c>
      <c r="G147" s="22">
        <v>0</v>
      </c>
      <c r="H147" s="70"/>
      <c r="I147" s="70"/>
      <c r="J147" s="70"/>
      <c r="K147" s="70"/>
      <c r="L147" s="68" t="s">
        <v>21</v>
      </c>
      <c r="M147" s="68" t="s">
        <v>21</v>
      </c>
    </row>
    <row r="148" spans="1:13" ht="148.5" hidden="1" customHeight="1" x14ac:dyDescent="0.35">
      <c r="A148" s="58"/>
      <c r="B148" s="27" t="s">
        <v>70</v>
      </c>
      <c r="C148" s="18" t="s">
        <v>173</v>
      </c>
      <c r="D148" s="94" t="s">
        <v>21</v>
      </c>
      <c r="E148" s="20" t="s">
        <v>21</v>
      </c>
      <c r="F148" s="161">
        <v>44497</v>
      </c>
      <c r="G148" s="59" t="s">
        <v>21</v>
      </c>
      <c r="H148" s="70"/>
      <c r="I148" s="70" t="s">
        <v>97</v>
      </c>
      <c r="J148" s="70" t="s">
        <v>97</v>
      </c>
      <c r="K148" s="70" t="s">
        <v>97</v>
      </c>
      <c r="L148" s="68" t="s">
        <v>21</v>
      </c>
      <c r="M148" s="68" t="s">
        <v>21</v>
      </c>
    </row>
    <row r="149" spans="1:13" ht="148.5" hidden="1" customHeight="1" x14ac:dyDescent="0.35">
      <c r="A149" s="58"/>
      <c r="B149" s="12" t="s">
        <v>90</v>
      </c>
      <c r="C149" s="18" t="s">
        <v>173</v>
      </c>
      <c r="D149" s="94" t="s">
        <v>21</v>
      </c>
      <c r="E149" s="161">
        <v>44330</v>
      </c>
      <c r="F149" s="161">
        <v>44439</v>
      </c>
      <c r="G149" s="22">
        <v>0</v>
      </c>
      <c r="H149" s="70"/>
      <c r="I149" s="70"/>
      <c r="J149" s="70"/>
      <c r="K149" s="70"/>
      <c r="L149" s="68" t="s">
        <v>21</v>
      </c>
      <c r="M149" s="68" t="s">
        <v>21</v>
      </c>
    </row>
    <row r="150" spans="1:13" ht="148.5" hidden="1" customHeight="1" x14ac:dyDescent="0.35">
      <c r="A150" s="58"/>
      <c r="B150" s="27" t="s">
        <v>70</v>
      </c>
      <c r="C150" s="18" t="s">
        <v>173</v>
      </c>
      <c r="D150" s="94" t="s">
        <v>21</v>
      </c>
      <c r="E150" s="20" t="s">
        <v>21</v>
      </c>
      <c r="F150" s="161">
        <v>44439</v>
      </c>
      <c r="G150" s="59" t="s">
        <v>21</v>
      </c>
      <c r="H150" s="70"/>
      <c r="I150" s="70" t="s">
        <v>97</v>
      </c>
      <c r="J150" s="70" t="s">
        <v>97</v>
      </c>
      <c r="K150" s="70"/>
      <c r="L150" s="68" t="s">
        <v>21</v>
      </c>
      <c r="M150" s="68" t="s">
        <v>21</v>
      </c>
    </row>
    <row r="151" spans="1:13" ht="148.5" hidden="1" customHeight="1" x14ac:dyDescent="0.35">
      <c r="A151" s="58"/>
      <c r="B151" s="12" t="s">
        <v>91</v>
      </c>
      <c r="C151" s="18" t="s">
        <v>173</v>
      </c>
      <c r="D151" s="94" t="s">
        <v>21</v>
      </c>
      <c r="E151" s="161">
        <v>44330</v>
      </c>
      <c r="F151" s="161">
        <v>44370</v>
      </c>
      <c r="G151" s="22">
        <v>0</v>
      </c>
      <c r="H151" s="70"/>
      <c r="I151" s="70"/>
      <c r="J151" s="70"/>
      <c r="K151" s="70"/>
      <c r="L151" s="68" t="s">
        <v>21</v>
      </c>
      <c r="M151" s="68" t="s">
        <v>21</v>
      </c>
    </row>
    <row r="152" spans="1:13" ht="148.5" hidden="1" customHeight="1" x14ac:dyDescent="0.35">
      <c r="A152" s="58"/>
      <c r="B152" s="27" t="s">
        <v>70</v>
      </c>
      <c r="C152" s="18" t="s">
        <v>173</v>
      </c>
      <c r="D152" s="94" t="s">
        <v>21</v>
      </c>
      <c r="E152" s="20" t="s">
        <v>21</v>
      </c>
      <c r="F152" s="161">
        <v>44561</v>
      </c>
      <c r="G152" s="59" t="s">
        <v>21</v>
      </c>
      <c r="H152" s="70"/>
      <c r="I152" s="70" t="s">
        <v>97</v>
      </c>
      <c r="J152" s="70"/>
      <c r="K152" s="70"/>
      <c r="L152" s="68" t="s">
        <v>21</v>
      </c>
      <c r="M152" s="68" t="s">
        <v>21</v>
      </c>
    </row>
    <row r="153" spans="1:13" ht="166.5" hidden="1" customHeight="1" x14ac:dyDescent="0.35">
      <c r="A153" s="58"/>
      <c r="B153" s="12" t="s">
        <v>92</v>
      </c>
      <c r="C153" s="18" t="s">
        <v>173</v>
      </c>
      <c r="D153" s="94" t="s">
        <v>21</v>
      </c>
      <c r="E153" s="161">
        <v>44375</v>
      </c>
      <c r="F153" s="161">
        <v>44483</v>
      </c>
      <c r="G153" s="22">
        <v>0</v>
      </c>
      <c r="H153" s="70"/>
      <c r="I153" s="70"/>
      <c r="J153" s="70"/>
      <c r="K153" s="70"/>
      <c r="L153" s="68" t="s">
        <v>21</v>
      </c>
      <c r="M153" s="68" t="s">
        <v>21</v>
      </c>
    </row>
    <row r="154" spans="1:13" ht="169.5" hidden="1" customHeight="1" x14ac:dyDescent="0.35">
      <c r="A154" s="58"/>
      <c r="B154" s="27" t="s">
        <v>70</v>
      </c>
      <c r="C154" s="18" t="s">
        <v>173</v>
      </c>
      <c r="D154" s="94" t="s">
        <v>21</v>
      </c>
      <c r="E154" s="20" t="s">
        <v>21</v>
      </c>
      <c r="F154" s="161">
        <v>44483</v>
      </c>
      <c r="G154" s="59" t="s">
        <v>21</v>
      </c>
      <c r="H154" s="70"/>
      <c r="I154" s="70" t="s">
        <v>97</v>
      </c>
      <c r="J154" s="70" t="s">
        <v>97</v>
      </c>
      <c r="K154" s="70"/>
      <c r="L154" s="68" t="s">
        <v>21</v>
      </c>
      <c r="M154" s="68" t="s">
        <v>21</v>
      </c>
    </row>
    <row r="155" spans="1:13" ht="156.75" hidden="1" customHeight="1" x14ac:dyDescent="0.35">
      <c r="A155" s="58"/>
      <c r="B155" s="12" t="s">
        <v>93</v>
      </c>
      <c r="C155" s="18" t="s">
        <v>173</v>
      </c>
      <c r="D155" s="94" t="s">
        <v>21</v>
      </c>
      <c r="E155" s="161">
        <v>44375</v>
      </c>
      <c r="F155" s="161">
        <v>44477</v>
      </c>
      <c r="G155" s="22" t="e">
        <f>#REF!+#REF!+#REF!+#REF!+#REF!</f>
        <v>#REF!</v>
      </c>
      <c r="H155" s="70"/>
      <c r="I155" s="70"/>
      <c r="J155" s="70"/>
      <c r="K155" s="70"/>
      <c r="L155" s="68" t="s">
        <v>21</v>
      </c>
      <c r="M155" s="68" t="s">
        <v>21</v>
      </c>
    </row>
    <row r="156" spans="1:13" ht="215.25" hidden="1" customHeight="1" x14ac:dyDescent="0.35">
      <c r="A156" s="58"/>
      <c r="B156" s="27" t="s">
        <v>70</v>
      </c>
      <c r="C156" s="18" t="s">
        <v>173</v>
      </c>
      <c r="D156" s="94" t="s">
        <v>21</v>
      </c>
      <c r="E156" s="20" t="s">
        <v>21</v>
      </c>
      <c r="F156" s="161">
        <v>44477</v>
      </c>
      <c r="G156" s="59" t="s">
        <v>21</v>
      </c>
      <c r="H156" s="70"/>
      <c r="I156" s="70" t="s">
        <v>97</v>
      </c>
      <c r="J156" s="70" t="s">
        <v>97</v>
      </c>
      <c r="K156" s="70" t="s">
        <v>97</v>
      </c>
      <c r="L156" s="68" t="s">
        <v>21</v>
      </c>
      <c r="M156" s="68" t="s">
        <v>21</v>
      </c>
    </row>
    <row r="157" spans="1:13" ht="172.5" hidden="1" customHeight="1" x14ac:dyDescent="0.35">
      <c r="A157" s="58"/>
      <c r="B157" s="12" t="s">
        <v>94</v>
      </c>
      <c r="C157" s="18" t="s">
        <v>173</v>
      </c>
      <c r="D157" s="94" t="s">
        <v>21</v>
      </c>
      <c r="E157" s="161">
        <v>44294</v>
      </c>
      <c r="F157" s="161">
        <v>44378</v>
      </c>
      <c r="G157" s="22" t="e">
        <f>#REF!+#REF!+#REF!+#REF!+#REF!</f>
        <v>#REF!</v>
      </c>
      <c r="H157" s="70"/>
      <c r="I157" s="70"/>
      <c r="J157" s="70"/>
      <c r="K157" s="70"/>
      <c r="L157" s="68" t="s">
        <v>21</v>
      </c>
      <c r="M157" s="68" t="s">
        <v>21</v>
      </c>
    </row>
    <row r="158" spans="1:13" ht="189" hidden="1" customHeight="1" x14ac:dyDescent="0.35">
      <c r="A158" s="58"/>
      <c r="B158" s="27" t="s">
        <v>70</v>
      </c>
      <c r="C158" s="18" t="s">
        <v>173</v>
      </c>
      <c r="D158" s="94" t="s">
        <v>21</v>
      </c>
      <c r="E158" s="20" t="s">
        <v>21</v>
      </c>
      <c r="F158" s="161">
        <v>44378</v>
      </c>
      <c r="G158" s="59" t="s">
        <v>21</v>
      </c>
      <c r="H158" s="70"/>
      <c r="I158" s="70" t="s">
        <v>97</v>
      </c>
      <c r="J158" s="70" t="s">
        <v>97</v>
      </c>
      <c r="K158" s="70"/>
      <c r="L158" s="68" t="s">
        <v>21</v>
      </c>
      <c r="M158" s="68" t="s">
        <v>21</v>
      </c>
    </row>
    <row r="159" spans="1:13" ht="87.75" hidden="1" customHeight="1" x14ac:dyDescent="0.35">
      <c r="A159" s="58"/>
      <c r="B159" s="12" t="s">
        <v>95</v>
      </c>
      <c r="C159" s="18" t="s">
        <v>173</v>
      </c>
      <c r="D159" s="94" t="s">
        <v>21</v>
      </c>
      <c r="E159" s="161">
        <v>44298</v>
      </c>
      <c r="F159" s="161">
        <v>44473</v>
      </c>
      <c r="G159" s="22" t="e">
        <f>#REF!+#REF!+#REF!+#REF!+#REF!</f>
        <v>#REF!</v>
      </c>
      <c r="H159" s="70"/>
      <c r="I159" s="70"/>
      <c r="J159" s="70"/>
      <c r="K159" s="70"/>
      <c r="L159" s="68" t="s">
        <v>21</v>
      </c>
      <c r="M159" s="68" t="s">
        <v>21</v>
      </c>
    </row>
    <row r="160" spans="1:13" ht="104.25" hidden="1" customHeight="1" x14ac:dyDescent="0.35">
      <c r="A160" s="58"/>
      <c r="B160" s="27" t="s">
        <v>70</v>
      </c>
      <c r="C160" s="18" t="s">
        <v>173</v>
      </c>
      <c r="D160" s="94" t="s">
        <v>21</v>
      </c>
      <c r="E160" s="20" t="s">
        <v>21</v>
      </c>
      <c r="F160" s="161">
        <v>44473</v>
      </c>
      <c r="G160" s="59" t="s">
        <v>21</v>
      </c>
      <c r="H160" s="70"/>
      <c r="I160" s="70" t="s">
        <v>97</v>
      </c>
      <c r="J160" s="70" t="s">
        <v>97</v>
      </c>
      <c r="K160" s="70" t="s">
        <v>97</v>
      </c>
      <c r="L160" s="68" t="s">
        <v>21</v>
      </c>
      <c r="M160" s="68" t="s">
        <v>21</v>
      </c>
    </row>
    <row r="161" spans="1:13" ht="148.5" customHeight="1" x14ac:dyDescent="0.35">
      <c r="A161" s="58"/>
      <c r="B161" s="12" t="s">
        <v>144</v>
      </c>
      <c r="C161" s="18" t="s">
        <v>188</v>
      </c>
      <c r="D161" s="94" t="s">
        <v>21</v>
      </c>
      <c r="E161" s="161">
        <v>45030</v>
      </c>
      <c r="F161" s="161">
        <v>45200</v>
      </c>
      <c r="G161" s="23">
        <v>2239.5</v>
      </c>
      <c r="H161" s="70"/>
      <c r="I161" s="116" t="s">
        <v>97</v>
      </c>
      <c r="J161" s="116" t="s">
        <v>97</v>
      </c>
      <c r="K161" s="70"/>
      <c r="L161" s="68" t="s">
        <v>21</v>
      </c>
      <c r="M161" s="68" t="s">
        <v>21</v>
      </c>
    </row>
    <row r="162" spans="1:13" ht="197.25" customHeight="1" x14ac:dyDescent="0.35">
      <c r="A162" s="58"/>
      <c r="B162" s="27" t="s">
        <v>252</v>
      </c>
      <c r="C162" s="18" t="s">
        <v>188</v>
      </c>
      <c r="D162" s="94" t="s">
        <v>21</v>
      </c>
      <c r="E162" s="20" t="s">
        <v>21</v>
      </c>
      <c r="F162" s="161">
        <v>45200</v>
      </c>
      <c r="G162" s="59" t="s">
        <v>21</v>
      </c>
      <c r="H162" s="70"/>
      <c r="I162" s="79" t="s">
        <v>97</v>
      </c>
      <c r="J162" s="79" t="s">
        <v>97</v>
      </c>
      <c r="K162" s="70"/>
      <c r="L162" s="68" t="s">
        <v>21</v>
      </c>
      <c r="M162" s="68" t="s">
        <v>21</v>
      </c>
    </row>
    <row r="163" spans="1:13" ht="189" customHeight="1" x14ac:dyDescent="0.35">
      <c r="A163" s="58"/>
      <c r="B163" s="12" t="s">
        <v>145</v>
      </c>
      <c r="C163" s="18" t="s">
        <v>188</v>
      </c>
      <c r="D163" s="94" t="s">
        <v>21</v>
      </c>
      <c r="E163" s="161">
        <v>45030</v>
      </c>
      <c r="F163" s="161">
        <v>45200</v>
      </c>
      <c r="G163" s="23">
        <v>2245.3000000000002</v>
      </c>
      <c r="H163" s="70"/>
      <c r="I163" s="116" t="s">
        <v>97</v>
      </c>
      <c r="J163" s="116" t="s">
        <v>97</v>
      </c>
      <c r="K163" s="70"/>
      <c r="L163" s="68" t="s">
        <v>21</v>
      </c>
      <c r="M163" s="68" t="s">
        <v>21</v>
      </c>
    </row>
    <row r="164" spans="1:13" ht="199.5" customHeight="1" x14ac:dyDescent="0.35">
      <c r="A164" s="58"/>
      <c r="B164" s="24" t="s">
        <v>253</v>
      </c>
      <c r="C164" s="18" t="s">
        <v>188</v>
      </c>
      <c r="D164" s="94" t="s">
        <v>21</v>
      </c>
      <c r="E164" s="20" t="s">
        <v>21</v>
      </c>
      <c r="F164" s="161">
        <v>45200</v>
      </c>
      <c r="G164" s="59" t="s">
        <v>21</v>
      </c>
      <c r="H164" s="70"/>
      <c r="I164" s="79" t="s">
        <v>97</v>
      </c>
      <c r="J164" s="79" t="s">
        <v>97</v>
      </c>
      <c r="K164" s="70"/>
      <c r="L164" s="68" t="s">
        <v>21</v>
      </c>
      <c r="M164" s="68" t="s">
        <v>21</v>
      </c>
    </row>
    <row r="165" spans="1:13" ht="87.75" customHeight="1" x14ac:dyDescent="0.35">
      <c r="A165" s="179" t="s">
        <v>176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1"/>
    </row>
    <row r="166" spans="1:13" ht="78.75" customHeight="1" x14ac:dyDescent="0.35">
      <c r="A166" s="182" t="s">
        <v>159</v>
      </c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4"/>
    </row>
    <row r="167" spans="1:13" ht="201.75" customHeight="1" x14ac:dyDescent="0.35">
      <c r="A167" s="89" t="s">
        <v>262</v>
      </c>
      <c r="B167" s="109" t="s">
        <v>175</v>
      </c>
      <c r="C167" s="12" t="s">
        <v>133</v>
      </c>
      <c r="D167" s="131" t="s">
        <v>178</v>
      </c>
      <c r="E167" s="20">
        <v>45079</v>
      </c>
      <c r="F167" s="161">
        <v>45209</v>
      </c>
      <c r="G167" s="100">
        <v>390</v>
      </c>
      <c r="H167" s="128"/>
      <c r="I167" s="134" t="s">
        <v>97</v>
      </c>
      <c r="J167" s="134" t="s">
        <v>97</v>
      </c>
      <c r="K167" s="156" t="s">
        <v>97</v>
      </c>
      <c r="L167" s="129" t="s">
        <v>177</v>
      </c>
      <c r="M167" s="129">
        <v>100</v>
      </c>
    </row>
    <row r="168" spans="1:13" ht="264" customHeight="1" x14ac:dyDescent="0.35">
      <c r="A168" s="89"/>
      <c r="B168" s="27" t="s">
        <v>254</v>
      </c>
      <c r="C168" s="12" t="s">
        <v>133</v>
      </c>
      <c r="D168" s="127" t="s">
        <v>21</v>
      </c>
      <c r="E168" s="20" t="s">
        <v>21</v>
      </c>
      <c r="F168" s="161">
        <v>45209</v>
      </c>
      <c r="G168" s="128" t="s">
        <v>21</v>
      </c>
      <c r="H168" s="128"/>
      <c r="I168" s="79" t="s">
        <v>97</v>
      </c>
      <c r="J168" s="79" t="s">
        <v>97</v>
      </c>
      <c r="K168" s="79" t="s">
        <v>97</v>
      </c>
      <c r="L168" s="127" t="s">
        <v>21</v>
      </c>
      <c r="M168" s="127" t="s">
        <v>21</v>
      </c>
    </row>
    <row r="169" spans="1:13" ht="87.75" customHeight="1" x14ac:dyDescent="0.35">
      <c r="A169" s="182" t="s">
        <v>160</v>
      </c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4"/>
    </row>
    <row r="170" spans="1:13" ht="88.5" customHeight="1" x14ac:dyDescent="0.35">
      <c r="A170" s="179" t="s">
        <v>167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1"/>
    </row>
    <row r="171" spans="1:13" ht="78.75" customHeight="1" x14ac:dyDescent="0.35">
      <c r="A171" s="182" t="s">
        <v>159</v>
      </c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4"/>
    </row>
    <row r="172" spans="1:13" ht="257.25" customHeight="1" x14ac:dyDescent="0.35">
      <c r="A172" s="89" t="s">
        <v>88</v>
      </c>
      <c r="B172" s="109" t="s">
        <v>169</v>
      </c>
      <c r="C172" s="18" t="s">
        <v>139</v>
      </c>
      <c r="D172" s="12" t="s">
        <v>215</v>
      </c>
      <c r="E172" s="161">
        <v>45012</v>
      </c>
      <c r="F172" s="161">
        <v>45179</v>
      </c>
      <c r="G172" s="101">
        <f>G173</f>
        <v>700</v>
      </c>
      <c r="H172" s="122" t="s">
        <v>97</v>
      </c>
      <c r="I172" s="122" t="s">
        <v>97</v>
      </c>
      <c r="J172" s="122" t="s">
        <v>97</v>
      </c>
      <c r="K172" s="122"/>
      <c r="L172" s="81" t="s">
        <v>214</v>
      </c>
      <c r="M172" s="87">
        <v>2</v>
      </c>
    </row>
    <row r="173" spans="1:13" ht="162.75" customHeight="1" x14ac:dyDescent="0.35">
      <c r="A173" s="89"/>
      <c r="B173" s="11" t="s">
        <v>170</v>
      </c>
      <c r="C173" s="12" t="s">
        <v>195</v>
      </c>
      <c r="D173" s="120" t="s">
        <v>21</v>
      </c>
      <c r="E173" s="161">
        <v>45012</v>
      </c>
      <c r="F173" s="161">
        <v>45179</v>
      </c>
      <c r="G173" s="124">
        <f>550+110+40</f>
        <v>700</v>
      </c>
      <c r="H173" s="156" t="s">
        <v>97</v>
      </c>
      <c r="I173" s="156" t="s">
        <v>97</v>
      </c>
      <c r="J173" s="156" t="s">
        <v>97</v>
      </c>
      <c r="K173" s="122"/>
      <c r="L173" s="120" t="s">
        <v>21</v>
      </c>
      <c r="M173" s="120" t="s">
        <v>21</v>
      </c>
    </row>
    <row r="174" spans="1:13" ht="159.75" customHeight="1" x14ac:dyDescent="0.35">
      <c r="A174" s="89"/>
      <c r="B174" s="27" t="s">
        <v>255</v>
      </c>
      <c r="C174" s="12" t="s">
        <v>195</v>
      </c>
      <c r="D174" s="120" t="s">
        <v>21</v>
      </c>
      <c r="E174" s="20" t="s">
        <v>21</v>
      </c>
      <c r="F174" s="161">
        <v>45179</v>
      </c>
      <c r="G174" s="122" t="s">
        <v>21</v>
      </c>
      <c r="H174" s="79" t="s">
        <v>97</v>
      </c>
      <c r="I174" s="79" t="s">
        <v>97</v>
      </c>
      <c r="J174" s="79" t="s">
        <v>97</v>
      </c>
      <c r="K174" s="122"/>
      <c r="L174" s="120" t="s">
        <v>21</v>
      </c>
      <c r="M174" s="120" t="s">
        <v>21</v>
      </c>
    </row>
    <row r="175" spans="1:13" ht="87.75" customHeight="1" x14ac:dyDescent="0.35">
      <c r="A175" s="182" t="s">
        <v>160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4"/>
    </row>
    <row r="176" spans="1:13" ht="105" customHeight="1" x14ac:dyDescent="0.35">
      <c r="A176" s="43"/>
      <c r="B176" s="44" t="s">
        <v>99</v>
      </c>
      <c r="C176" s="45" t="s">
        <v>21</v>
      </c>
      <c r="D176" s="45" t="s">
        <v>21</v>
      </c>
      <c r="E176" s="76" t="s">
        <v>21</v>
      </c>
      <c r="F176" s="76" t="s">
        <v>21</v>
      </c>
      <c r="G176" s="46">
        <f>G30+G89+G105+G117+G123+G125+G130+G172+G167+G85+G87+G115-0.1</f>
        <v>365780.50000000006</v>
      </c>
      <c r="H176" s="76" t="s">
        <v>21</v>
      </c>
      <c r="I176" s="76" t="s">
        <v>21</v>
      </c>
      <c r="J176" s="76" t="s">
        <v>21</v>
      </c>
      <c r="K176" s="76" t="s">
        <v>21</v>
      </c>
      <c r="L176" s="45"/>
      <c r="M176" s="45"/>
    </row>
    <row r="177" spans="1:13" ht="87.75" customHeight="1" x14ac:dyDescent="0.35">
      <c r="A177" s="190" t="s">
        <v>50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2"/>
    </row>
    <row r="178" spans="1:13" ht="87.75" customHeight="1" x14ac:dyDescent="0.35">
      <c r="A178" s="190" t="s">
        <v>161</v>
      </c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2"/>
    </row>
    <row r="179" spans="1:13" ht="87.75" customHeight="1" x14ac:dyDescent="0.35">
      <c r="A179" s="202" t="s">
        <v>159</v>
      </c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4"/>
    </row>
    <row r="180" spans="1:13" ht="199.5" customHeight="1" x14ac:dyDescent="0.35">
      <c r="A180" s="177">
        <v>18</v>
      </c>
      <c r="B180" s="107" t="s">
        <v>52</v>
      </c>
      <c r="C180" s="18" t="s">
        <v>139</v>
      </c>
      <c r="D180" s="12" t="s">
        <v>154</v>
      </c>
      <c r="E180" s="161">
        <v>44927</v>
      </c>
      <c r="F180" s="161">
        <v>45291</v>
      </c>
      <c r="G180" s="100">
        <f>G181+G182+G183+G184+G185+G186</f>
        <v>4066.2</v>
      </c>
      <c r="H180" s="116" t="s">
        <v>97</v>
      </c>
      <c r="I180" s="116" t="s">
        <v>97</v>
      </c>
      <c r="J180" s="116" t="s">
        <v>97</v>
      </c>
      <c r="K180" s="116" t="s">
        <v>97</v>
      </c>
      <c r="L180" s="16" t="s">
        <v>113</v>
      </c>
      <c r="M180" s="66">
        <v>1</v>
      </c>
    </row>
    <row r="181" spans="1:13" ht="114" customHeight="1" x14ac:dyDescent="0.35">
      <c r="A181" s="198"/>
      <c r="B181" s="196" t="s">
        <v>53</v>
      </c>
      <c r="C181" s="12" t="s">
        <v>133</v>
      </c>
      <c r="D181" s="94" t="s">
        <v>21</v>
      </c>
      <c r="E181" s="161">
        <v>44927</v>
      </c>
      <c r="F181" s="161">
        <v>45291</v>
      </c>
      <c r="G181" s="23">
        <v>227</v>
      </c>
      <c r="H181" s="116" t="s">
        <v>97</v>
      </c>
      <c r="I181" s="116" t="s">
        <v>97</v>
      </c>
      <c r="J181" s="116" t="s">
        <v>97</v>
      </c>
      <c r="K181" s="116" t="s">
        <v>97</v>
      </c>
      <c r="L181" s="68" t="s">
        <v>21</v>
      </c>
      <c r="M181" s="68" t="s">
        <v>21</v>
      </c>
    </row>
    <row r="182" spans="1:13" ht="119.25" customHeight="1" x14ac:dyDescent="0.35">
      <c r="A182" s="199"/>
      <c r="B182" s="201"/>
      <c r="C182" s="12" t="s">
        <v>195</v>
      </c>
      <c r="D182" s="94" t="s">
        <v>21</v>
      </c>
      <c r="E182" s="161">
        <v>44927</v>
      </c>
      <c r="F182" s="161">
        <v>45291</v>
      </c>
      <c r="G182" s="23">
        <v>1482.6</v>
      </c>
      <c r="H182" s="116" t="s">
        <v>97</v>
      </c>
      <c r="I182" s="116" t="s">
        <v>97</v>
      </c>
      <c r="J182" s="116" t="s">
        <v>97</v>
      </c>
      <c r="K182" s="116" t="s">
        <v>97</v>
      </c>
      <c r="L182" s="68" t="s">
        <v>21</v>
      </c>
      <c r="M182" s="68" t="s">
        <v>21</v>
      </c>
    </row>
    <row r="183" spans="1:13" ht="92.25" customHeight="1" x14ac:dyDescent="0.35">
      <c r="A183" s="199"/>
      <c r="B183" s="201"/>
      <c r="C183" s="18" t="s">
        <v>137</v>
      </c>
      <c r="D183" s="94" t="s">
        <v>21</v>
      </c>
      <c r="E183" s="161">
        <v>44927</v>
      </c>
      <c r="F183" s="161">
        <v>45291</v>
      </c>
      <c r="G183" s="23">
        <v>444</v>
      </c>
      <c r="H183" s="116" t="s">
        <v>97</v>
      </c>
      <c r="I183" s="116" t="s">
        <v>97</v>
      </c>
      <c r="J183" s="116" t="s">
        <v>97</v>
      </c>
      <c r="K183" s="116" t="s">
        <v>97</v>
      </c>
      <c r="L183" s="68" t="s">
        <v>21</v>
      </c>
      <c r="M183" s="68" t="s">
        <v>21</v>
      </c>
    </row>
    <row r="184" spans="1:13" ht="102.75" customHeight="1" x14ac:dyDescent="0.35">
      <c r="A184" s="199"/>
      <c r="B184" s="201"/>
      <c r="C184" s="12" t="s">
        <v>140</v>
      </c>
      <c r="D184" s="94" t="s">
        <v>21</v>
      </c>
      <c r="E184" s="161">
        <v>44927</v>
      </c>
      <c r="F184" s="161">
        <v>45291</v>
      </c>
      <c r="G184" s="23">
        <v>518.1</v>
      </c>
      <c r="H184" s="116" t="s">
        <v>97</v>
      </c>
      <c r="I184" s="116" t="s">
        <v>97</v>
      </c>
      <c r="J184" s="116" t="s">
        <v>97</v>
      </c>
      <c r="K184" s="116" t="s">
        <v>97</v>
      </c>
      <c r="L184" s="68" t="s">
        <v>21</v>
      </c>
      <c r="M184" s="68" t="s">
        <v>21</v>
      </c>
    </row>
    <row r="185" spans="1:13" ht="102.75" customHeight="1" x14ac:dyDescent="0.35">
      <c r="A185" s="199"/>
      <c r="B185" s="201"/>
      <c r="C185" s="18" t="s">
        <v>136</v>
      </c>
      <c r="D185" s="94" t="s">
        <v>21</v>
      </c>
      <c r="E185" s="161">
        <v>44927</v>
      </c>
      <c r="F185" s="161">
        <v>45291</v>
      </c>
      <c r="G185" s="23">
        <v>837.3</v>
      </c>
      <c r="H185" s="116" t="s">
        <v>97</v>
      </c>
      <c r="I185" s="116" t="s">
        <v>97</v>
      </c>
      <c r="J185" s="116" t="s">
        <v>97</v>
      </c>
      <c r="K185" s="116" t="s">
        <v>97</v>
      </c>
      <c r="L185" s="68" t="s">
        <v>21</v>
      </c>
      <c r="M185" s="68" t="s">
        <v>21</v>
      </c>
    </row>
    <row r="186" spans="1:13" ht="87" customHeight="1" x14ac:dyDescent="0.35">
      <c r="A186" s="200"/>
      <c r="B186" s="197"/>
      <c r="C186" s="18" t="s">
        <v>191</v>
      </c>
      <c r="D186" s="130" t="s">
        <v>21</v>
      </c>
      <c r="E186" s="166">
        <v>45092</v>
      </c>
      <c r="F186" s="161">
        <v>45291</v>
      </c>
      <c r="G186" s="135">
        <v>557.20000000000005</v>
      </c>
      <c r="H186" s="135"/>
      <c r="I186" s="134" t="s">
        <v>97</v>
      </c>
      <c r="J186" s="134" t="s">
        <v>97</v>
      </c>
      <c r="K186" s="135"/>
      <c r="L186" s="130" t="s">
        <v>21</v>
      </c>
      <c r="M186" s="130" t="s">
        <v>21</v>
      </c>
    </row>
    <row r="187" spans="1:13" ht="191.25" customHeight="1" x14ac:dyDescent="0.35">
      <c r="A187" s="58"/>
      <c r="B187" s="27" t="s">
        <v>269</v>
      </c>
      <c r="C187" s="131" t="s">
        <v>139</v>
      </c>
      <c r="D187" s="94" t="s">
        <v>21</v>
      </c>
      <c r="E187" s="161" t="s">
        <v>21</v>
      </c>
      <c r="F187" s="161">
        <v>45291</v>
      </c>
      <c r="G187" s="130" t="s">
        <v>21</v>
      </c>
      <c r="H187" s="80" t="s">
        <v>97</v>
      </c>
      <c r="I187" s="80" t="s">
        <v>97</v>
      </c>
      <c r="J187" s="80" t="s">
        <v>97</v>
      </c>
      <c r="K187" s="80" t="s">
        <v>97</v>
      </c>
      <c r="L187" s="68" t="s">
        <v>21</v>
      </c>
      <c r="M187" s="68" t="s">
        <v>21</v>
      </c>
    </row>
    <row r="188" spans="1:13" ht="234" customHeight="1" x14ac:dyDescent="0.35">
      <c r="A188" s="58" t="s">
        <v>263</v>
      </c>
      <c r="B188" s="104" t="s">
        <v>54</v>
      </c>
      <c r="C188" s="18" t="s">
        <v>139</v>
      </c>
      <c r="D188" s="12" t="s">
        <v>155</v>
      </c>
      <c r="E188" s="161">
        <v>44963</v>
      </c>
      <c r="F188" s="161">
        <v>45291</v>
      </c>
      <c r="G188" s="100">
        <f>G189+G191+G192+G193+G194</f>
        <v>181.2</v>
      </c>
      <c r="H188" s="70" t="s">
        <v>97</v>
      </c>
      <c r="I188" s="116" t="s">
        <v>97</v>
      </c>
      <c r="J188" s="116" t="s">
        <v>97</v>
      </c>
      <c r="K188" s="116" t="s">
        <v>97</v>
      </c>
      <c r="L188" s="16" t="s">
        <v>114</v>
      </c>
      <c r="M188" s="66">
        <v>1</v>
      </c>
    </row>
    <row r="189" spans="1:13" ht="96" customHeight="1" x14ac:dyDescent="0.35">
      <c r="A189" s="198"/>
      <c r="B189" s="196" t="s">
        <v>101</v>
      </c>
      <c r="C189" s="196" t="s">
        <v>133</v>
      </c>
      <c r="D189" s="193" t="s">
        <v>21</v>
      </c>
      <c r="E189" s="220">
        <v>44963</v>
      </c>
      <c r="F189" s="220">
        <v>45224</v>
      </c>
      <c r="G189" s="222">
        <v>54.8</v>
      </c>
      <c r="H189" s="193" t="s">
        <v>97</v>
      </c>
      <c r="I189" s="193" t="s">
        <v>97</v>
      </c>
      <c r="J189" s="193" t="s">
        <v>97</v>
      </c>
      <c r="K189" s="193" t="s">
        <v>97</v>
      </c>
      <c r="L189" s="193" t="s">
        <v>21</v>
      </c>
      <c r="M189" s="193" t="s">
        <v>21</v>
      </c>
    </row>
    <row r="190" spans="1:13" ht="12.75" customHeight="1" x14ac:dyDescent="0.35">
      <c r="A190" s="199"/>
      <c r="B190" s="201"/>
      <c r="C190" s="197"/>
      <c r="D190" s="195"/>
      <c r="E190" s="221"/>
      <c r="F190" s="221"/>
      <c r="G190" s="223"/>
      <c r="H190" s="195"/>
      <c r="I190" s="195"/>
      <c r="J190" s="195"/>
      <c r="K190" s="195"/>
      <c r="L190" s="195"/>
      <c r="M190" s="195"/>
    </row>
    <row r="191" spans="1:13" ht="100.5" customHeight="1" x14ac:dyDescent="0.35">
      <c r="A191" s="199"/>
      <c r="B191" s="201"/>
      <c r="C191" s="12" t="s">
        <v>195</v>
      </c>
      <c r="D191" s="94" t="s">
        <v>21</v>
      </c>
      <c r="E191" s="161">
        <v>44971</v>
      </c>
      <c r="F191" s="161">
        <v>45291</v>
      </c>
      <c r="G191" s="23">
        <v>35.700000000000003</v>
      </c>
      <c r="H191" s="116" t="s">
        <v>97</v>
      </c>
      <c r="I191" s="116" t="s">
        <v>97</v>
      </c>
      <c r="J191" s="116" t="s">
        <v>97</v>
      </c>
      <c r="K191" s="116" t="s">
        <v>97</v>
      </c>
      <c r="L191" s="68" t="s">
        <v>21</v>
      </c>
      <c r="M191" s="68" t="s">
        <v>21</v>
      </c>
    </row>
    <row r="192" spans="1:13" ht="100.5" customHeight="1" x14ac:dyDescent="0.35">
      <c r="A192" s="199"/>
      <c r="B192" s="201"/>
      <c r="C192" s="18" t="s">
        <v>137</v>
      </c>
      <c r="D192" s="94" t="s">
        <v>21</v>
      </c>
      <c r="E192" s="161">
        <v>45050</v>
      </c>
      <c r="F192" s="161">
        <v>45212</v>
      </c>
      <c r="G192" s="23">
        <v>48.2</v>
      </c>
      <c r="H192" s="116"/>
      <c r="I192" s="116" t="s">
        <v>97</v>
      </c>
      <c r="J192" s="116" t="s">
        <v>97</v>
      </c>
      <c r="K192" s="116" t="s">
        <v>97</v>
      </c>
      <c r="L192" s="68" t="s">
        <v>21</v>
      </c>
      <c r="M192" s="68" t="s">
        <v>21</v>
      </c>
    </row>
    <row r="193" spans="1:13" ht="84" customHeight="1" x14ac:dyDescent="0.35">
      <c r="A193" s="199"/>
      <c r="B193" s="201"/>
      <c r="C193" s="12" t="s">
        <v>140</v>
      </c>
      <c r="D193" s="94" t="s">
        <v>21</v>
      </c>
      <c r="E193" s="161">
        <v>44958</v>
      </c>
      <c r="F193" s="161">
        <v>45202</v>
      </c>
      <c r="G193" s="23">
        <v>24.3</v>
      </c>
      <c r="H193" s="117" t="s">
        <v>97</v>
      </c>
      <c r="I193" s="117" t="s">
        <v>97</v>
      </c>
      <c r="J193" s="117" t="s">
        <v>97</v>
      </c>
      <c r="K193" s="117" t="s">
        <v>97</v>
      </c>
      <c r="L193" s="68" t="s">
        <v>21</v>
      </c>
      <c r="M193" s="68" t="s">
        <v>21</v>
      </c>
    </row>
    <row r="194" spans="1:13" ht="90" customHeight="1" x14ac:dyDescent="0.35">
      <c r="A194" s="200"/>
      <c r="B194" s="197"/>
      <c r="C194" s="18" t="s">
        <v>136</v>
      </c>
      <c r="D194" s="94" t="s">
        <v>21</v>
      </c>
      <c r="E194" s="161">
        <v>45001</v>
      </c>
      <c r="F194" s="161">
        <v>45142</v>
      </c>
      <c r="G194" s="23">
        <v>18.2</v>
      </c>
      <c r="H194" s="116" t="s">
        <v>97</v>
      </c>
      <c r="I194" s="116" t="s">
        <v>97</v>
      </c>
      <c r="J194" s="116" t="s">
        <v>97</v>
      </c>
      <c r="K194" s="116"/>
      <c r="L194" s="68" t="s">
        <v>21</v>
      </c>
      <c r="M194" s="68" t="s">
        <v>21</v>
      </c>
    </row>
    <row r="195" spans="1:13" ht="219" customHeight="1" x14ac:dyDescent="0.35">
      <c r="A195" s="58"/>
      <c r="B195" s="27" t="s">
        <v>270</v>
      </c>
      <c r="C195" s="18" t="s">
        <v>139</v>
      </c>
      <c r="D195" s="94" t="s">
        <v>21</v>
      </c>
      <c r="E195" s="20" t="s">
        <v>21</v>
      </c>
      <c r="F195" s="161">
        <v>45291</v>
      </c>
      <c r="G195" s="59" t="s">
        <v>21</v>
      </c>
      <c r="H195" s="79" t="s">
        <v>97</v>
      </c>
      <c r="I195" s="79" t="s">
        <v>97</v>
      </c>
      <c r="J195" s="79" t="s">
        <v>97</v>
      </c>
      <c r="K195" s="79" t="s">
        <v>97</v>
      </c>
      <c r="L195" s="68" t="s">
        <v>21</v>
      </c>
      <c r="M195" s="68" t="s">
        <v>21</v>
      </c>
    </row>
    <row r="196" spans="1:13" ht="98.25" customHeight="1" x14ac:dyDescent="0.35">
      <c r="A196" s="182" t="s">
        <v>160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4"/>
    </row>
    <row r="197" spans="1:13" ht="98.25" customHeight="1" x14ac:dyDescent="0.35">
      <c r="A197" s="179" t="s">
        <v>213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1"/>
    </row>
    <row r="198" spans="1:13" ht="98.25" customHeight="1" x14ac:dyDescent="0.35">
      <c r="A198" s="202" t="s">
        <v>159</v>
      </c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4"/>
    </row>
    <row r="199" spans="1:13" ht="180" customHeight="1" x14ac:dyDescent="0.35">
      <c r="A199" s="58" t="s">
        <v>264</v>
      </c>
      <c r="B199" s="104" t="s">
        <v>146</v>
      </c>
      <c r="C199" s="147" t="s">
        <v>193</v>
      </c>
      <c r="D199" s="91" t="s">
        <v>156</v>
      </c>
      <c r="E199" s="161">
        <v>44927</v>
      </c>
      <c r="F199" s="161">
        <v>45199</v>
      </c>
      <c r="G199" s="100">
        <v>493</v>
      </c>
      <c r="H199" s="116" t="s">
        <v>97</v>
      </c>
      <c r="I199" s="116" t="s">
        <v>97</v>
      </c>
      <c r="J199" s="116" t="s">
        <v>97</v>
      </c>
      <c r="K199" s="116"/>
      <c r="L199" s="16" t="s">
        <v>115</v>
      </c>
      <c r="M199" s="66">
        <v>10</v>
      </c>
    </row>
    <row r="200" spans="1:13" ht="150" customHeight="1" x14ac:dyDescent="0.35">
      <c r="A200" s="58"/>
      <c r="B200" s="24" t="s">
        <v>271</v>
      </c>
      <c r="C200" s="147" t="s">
        <v>193</v>
      </c>
      <c r="D200" s="94" t="s">
        <v>21</v>
      </c>
      <c r="E200" s="20" t="s">
        <v>21</v>
      </c>
      <c r="F200" s="161">
        <v>45291</v>
      </c>
      <c r="G200" s="59" t="s">
        <v>21</v>
      </c>
      <c r="H200" s="79" t="s">
        <v>97</v>
      </c>
      <c r="I200" s="79" t="s">
        <v>97</v>
      </c>
      <c r="J200" s="79" t="s">
        <v>97</v>
      </c>
      <c r="K200" s="156"/>
      <c r="L200" s="112" t="s">
        <v>21</v>
      </c>
      <c r="M200" s="68" t="s">
        <v>21</v>
      </c>
    </row>
    <row r="201" spans="1:13" ht="189" customHeight="1" x14ac:dyDescent="0.35">
      <c r="A201" s="29" t="s">
        <v>265</v>
      </c>
      <c r="B201" s="104" t="s">
        <v>149</v>
      </c>
      <c r="C201" s="18" t="s">
        <v>274</v>
      </c>
      <c r="D201" s="91" t="s">
        <v>157</v>
      </c>
      <c r="E201" s="161">
        <v>44927</v>
      </c>
      <c r="F201" s="161">
        <v>45134</v>
      </c>
      <c r="G201" s="100">
        <v>986.5</v>
      </c>
      <c r="H201" s="116" t="s">
        <v>97</v>
      </c>
      <c r="I201" s="116" t="s">
        <v>97</v>
      </c>
      <c r="J201" s="116" t="s">
        <v>97</v>
      </c>
      <c r="K201" s="114"/>
      <c r="L201" s="151" t="s">
        <v>113</v>
      </c>
      <c r="M201" s="115">
        <v>1</v>
      </c>
    </row>
    <row r="202" spans="1:13" ht="189" customHeight="1" x14ac:dyDescent="0.35">
      <c r="A202" s="110"/>
      <c r="B202" s="32" t="s">
        <v>272</v>
      </c>
      <c r="C202" s="18" t="s">
        <v>274</v>
      </c>
      <c r="D202" s="93" t="s">
        <v>21</v>
      </c>
      <c r="E202" s="158" t="s">
        <v>21</v>
      </c>
      <c r="F202" s="125">
        <v>45291</v>
      </c>
      <c r="G202" s="92" t="s">
        <v>21</v>
      </c>
      <c r="H202" s="111" t="s">
        <v>97</v>
      </c>
      <c r="I202" s="111" t="s">
        <v>97</v>
      </c>
      <c r="J202" s="111" t="s">
        <v>97</v>
      </c>
      <c r="K202" s="92"/>
      <c r="L202" s="93" t="s">
        <v>21</v>
      </c>
      <c r="M202" s="93" t="s">
        <v>21</v>
      </c>
    </row>
    <row r="203" spans="1:13" ht="78" customHeight="1" x14ac:dyDescent="0.35">
      <c r="A203" s="182" t="s">
        <v>160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4"/>
    </row>
    <row r="204" spans="1:13" ht="84.75" customHeight="1" x14ac:dyDescent="0.35">
      <c r="A204" s="179" t="s">
        <v>162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1"/>
    </row>
    <row r="205" spans="1:13" ht="84.75" customHeight="1" x14ac:dyDescent="0.35">
      <c r="A205" s="182" t="s">
        <v>159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4"/>
    </row>
    <row r="206" spans="1:13" ht="189" customHeight="1" x14ac:dyDescent="0.35">
      <c r="A206" s="29" t="s">
        <v>266</v>
      </c>
      <c r="B206" s="108" t="s">
        <v>147</v>
      </c>
      <c r="C206" s="18" t="s">
        <v>133</v>
      </c>
      <c r="D206" s="91" t="s">
        <v>157</v>
      </c>
      <c r="E206" s="161">
        <v>45079</v>
      </c>
      <c r="F206" s="161">
        <v>45166</v>
      </c>
      <c r="G206" s="100">
        <f>G207</f>
        <v>1118.3</v>
      </c>
      <c r="H206" s="70"/>
      <c r="I206" s="116" t="s">
        <v>97</v>
      </c>
      <c r="J206" s="116" t="s">
        <v>97</v>
      </c>
      <c r="K206" s="70"/>
      <c r="L206" s="16" t="s">
        <v>116</v>
      </c>
      <c r="M206" s="66">
        <v>0</v>
      </c>
    </row>
    <row r="207" spans="1:13" ht="189" customHeight="1" x14ac:dyDescent="0.35">
      <c r="A207" s="29"/>
      <c r="B207" s="102" t="s">
        <v>148</v>
      </c>
      <c r="C207" s="18" t="s">
        <v>133</v>
      </c>
      <c r="D207" s="94" t="s">
        <v>21</v>
      </c>
      <c r="E207" s="161">
        <v>45079</v>
      </c>
      <c r="F207" s="161">
        <v>45166</v>
      </c>
      <c r="G207" s="23">
        <v>1118.3</v>
      </c>
      <c r="H207" s="95"/>
      <c r="I207" s="95" t="s">
        <v>97</v>
      </c>
      <c r="J207" s="95" t="s">
        <v>97</v>
      </c>
      <c r="K207" s="95"/>
      <c r="L207" s="94" t="s">
        <v>21</v>
      </c>
      <c r="M207" s="94" t="s">
        <v>21</v>
      </c>
    </row>
    <row r="208" spans="1:13" ht="162.75" customHeight="1" x14ac:dyDescent="0.35">
      <c r="A208" s="64"/>
      <c r="B208" s="27" t="s">
        <v>256</v>
      </c>
      <c r="C208" s="18" t="s">
        <v>133</v>
      </c>
      <c r="D208" s="94" t="s">
        <v>21</v>
      </c>
      <c r="E208" s="20" t="s">
        <v>21</v>
      </c>
      <c r="F208" s="161">
        <v>45166</v>
      </c>
      <c r="G208" s="70" t="s">
        <v>21</v>
      </c>
      <c r="H208" s="70"/>
      <c r="I208" s="79" t="s">
        <v>97</v>
      </c>
      <c r="J208" s="79" t="s">
        <v>97</v>
      </c>
      <c r="K208" s="70"/>
      <c r="L208" s="68" t="s">
        <v>21</v>
      </c>
      <c r="M208" s="68" t="s">
        <v>21</v>
      </c>
    </row>
    <row r="209" spans="1:14" ht="91.5" customHeight="1" x14ac:dyDescent="0.35">
      <c r="A209" s="182" t="s">
        <v>160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4"/>
    </row>
    <row r="210" spans="1:14" ht="111" hidden="1" customHeight="1" x14ac:dyDescent="0.35">
      <c r="A210" s="58" t="s">
        <v>88</v>
      </c>
      <c r="B210" s="35" t="s">
        <v>55</v>
      </c>
      <c r="C210" s="18" t="s">
        <v>76</v>
      </c>
      <c r="D210" s="12" t="s">
        <v>64</v>
      </c>
      <c r="E210" s="161">
        <v>44197</v>
      </c>
      <c r="F210" s="161">
        <v>44561</v>
      </c>
      <c r="G210" s="31">
        <v>0</v>
      </c>
      <c r="H210" s="70"/>
      <c r="I210" s="70"/>
      <c r="J210" s="70"/>
      <c r="K210" s="70"/>
      <c r="L210" s="18"/>
      <c r="M210" s="18"/>
    </row>
    <row r="211" spans="1:14" ht="127.5" hidden="1" customHeight="1" x14ac:dyDescent="0.35">
      <c r="A211" s="58"/>
      <c r="B211" s="11" t="s">
        <v>56</v>
      </c>
      <c r="C211" s="18" t="s">
        <v>76</v>
      </c>
      <c r="D211" s="12" t="s">
        <v>64</v>
      </c>
      <c r="E211" s="161">
        <v>44197</v>
      </c>
      <c r="F211" s="161">
        <v>44561</v>
      </c>
      <c r="G211" s="23" t="e">
        <f>#REF!+#REF!+#REF!+#REF!</f>
        <v>#REF!</v>
      </c>
      <c r="H211" s="70"/>
      <c r="I211" s="70"/>
      <c r="J211" s="70"/>
      <c r="K211" s="70"/>
      <c r="L211" s="18"/>
      <c r="M211" s="18"/>
    </row>
    <row r="212" spans="1:14" ht="159.75" hidden="1" customHeight="1" x14ac:dyDescent="0.35">
      <c r="A212" s="58"/>
      <c r="B212" s="32" t="s">
        <v>71</v>
      </c>
      <c r="C212" s="18" t="s">
        <v>76</v>
      </c>
      <c r="D212" s="12" t="s">
        <v>64</v>
      </c>
      <c r="E212" s="20" t="s">
        <v>21</v>
      </c>
      <c r="F212" s="161">
        <v>44561</v>
      </c>
      <c r="G212" s="59" t="s">
        <v>21</v>
      </c>
      <c r="H212" s="70"/>
      <c r="I212" s="70"/>
      <c r="J212" s="70"/>
      <c r="K212" s="70"/>
      <c r="L212" s="18"/>
      <c r="M212" s="18"/>
    </row>
    <row r="213" spans="1:14" ht="156.75" hidden="1" customHeight="1" x14ac:dyDescent="0.35">
      <c r="A213" s="29"/>
      <c r="B213" s="36" t="s">
        <v>57</v>
      </c>
      <c r="C213" s="18" t="s">
        <v>76</v>
      </c>
      <c r="D213" s="12" t="s">
        <v>64</v>
      </c>
      <c r="E213" s="161">
        <v>44197</v>
      </c>
      <c r="F213" s="161">
        <v>44561</v>
      </c>
      <c r="G213" s="22">
        <v>0</v>
      </c>
      <c r="H213" s="70"/>
      <c r="I213" s="70"/>
      <c r="J213" s="70"/>
      <c r="K213" s="70"/>
      <c r="L213" s="18"/>
      <c r="M213" s="18"/>
    </row>
    <row r="214" spans="1:14" ht="159.75" hidden="1" customHeight="1" x14ac:dyDescent="0.35">
      <c r="A214" s="29"/>
      <c r="B214" s="32" t="s">
        <v>72</v>
      </c>
      <c r="C214" s="18" t="s">
        <v>76</v>
      </c>
      <c r="D214" s="12" t="s">
        <v>64</v>
      </c>
      <c r="E214" s="20" t="s">
        <v>21</v>
      </c>
      <c r="F214" s="161">
        <v>44561</v>
      </c>
      <c r="G214" s="59" t="s">
        <v>21</v>
      </c>
      <c r="H214" s="70"/>
      <c r="I214" s="70"/>
      <c r="J214" s="70"/>
      <c r="K214" s="70"/>
      <c r="L214" s="18"/>
      <c r="M214" s="18"/>
    </row>
    <row r="215" spans="1:14" ht="120.75" hidden="1" customHeight="1" x14ac:dyDescent="0.35">
      <c r="A215" s="29"/>
      <c r="B215" s="36" t="s">
        <v>58</v>
      </c>
      <c r="C215" s="18" t="s">
        <v>76</v>
      </c>
      <c r="D215" s="12" t="s">
        <v>64</v>
      </c>
      <c r="E215" s="161">
        <v>44197</v>
      </c>
      <c r="F215" s="161">
        <v>44561</v>
      </c>
      <c r="G215" s="37" t="e">
        <f>#REF!+#REF!+#REF!+#REF!</f>
        <v>#REF!</v>
      </c>
      <c r="H215" s="70"/>
      <c r="I215" s="70"/>
      <c r="J215" s="70"/>
      <c r="K215" s="70"/>
      <c r="L215" s="18"/>
      <c r="M215" s="18"/>
    </row>
    <row r="216" spans="1:14" ht="198.75" hidden="1" customHeight="1" x14ac:dyDescent="0.35">
      <c r="A216" s="58"/>
      <c r="B216" s="32" t="s">
        <v>71</v>
      </c>
      <c r="C216" s="18" t="s">
        <v>76</v>
      </c>
      <c r="D216" s="12" t="s">
        <v>64</v>
      </c>
      <c r="E216" s="20" t="s">
        <v>21</v>
      </c>
      <c r="F216" s="161">
        <v>44561</v>
      </c>
      <c r="G216" s="59" t="s">
        <v>21</v>
      </c>
      <c r="H216" s="70"/>
      <c r="I216" s="70"/>
      <c r="J216" s="70"/>
      <c r="K216" s="70"/>
      <c r="L216" s="18"/>
      <c r="M216" s="18"/>
      <c r="N216" s="2"/>
    </row>
    <row r="217" spans="1:14" ht="117.75" hidden="1" customHeight="1" x14ac:dyDescent="0.35">
      <c r="A217" s="58" t="s">
        <v>89</v>
      </c>
      <c r="B217" s="35" t="s">
        <v>59</v>
      </c>
      <c r="C217" s="18" t="s">
        <v>81</v>
      </c>
      <c r="D217" s="12" t="s">
        <v>63</v>
      </c>
      <c r="E217" s="161">
        <v>44197</v>
      </c>
      <c r="F217" s="161">
        <v>44561</v>
      </c>
      <c r="G217" s="19" t="e">
        <f>G218+G220</f>
        <v>#REF!</v>
      </c>
      <c r="H217" s="70"/>
      <c r="I217" s="70"/>
      <c r="J217" s="70"/>
      <c r="K217" s="70"/>
      <c r="L217" s="18"/>
      <c r="M217" s="18"/>
    </row>
    <row r="218" spans="1:14" ht="156.75" hidden="1" customHeight="1" x14ac:dyDescent="0.35">
      <c r="A218" s="58"/>
      <c r="B218" s="11" t="s">
        <v>60</v>
      </c>
      <c r="C218" s="18" t="s">
        <v>79</v>
      </c>
      <c r="D218" s="12" t="s">
        <v>17</v>
      </c>
      <c r="E218" s="161">
        <v>44197</v>
      </c>
      <c r="F218" s="161">
        <v>44561</v>
      </c>
      <c r="G218" s="23" t="e">
        <f>#REF!+#REF!+#REF!+#REF!</f>
        <v>#REF!</v>
      </c>
      <c r="H218" s="70"/>
      <c r="I218" s="70"/>
      <c r="J218" s="70"/>
      <c r="K218" s="70"/>
      <c r="L218" s="18"/>
      <c r="M218" s="18"/>
    </row>
    <row r="219" spans="1:14" ht="332.25" hidden="1" customHeight="1" x14ac:dyDescent="0.35">
      <c r="A219" s="58"/>
      <c r="B219" s="27" t="s">
        <v>73</v>
      </c>
      <c r="C219" s="18" t="s">
        <v>80</v>
      </c>
      <c r="D219" s="12" t="s">
        <v>17</v>
      </c>
      <c r="E219" s="20" t="s">
        <v>21</v>
      </c>
      <c r="F219" s="161">
        <v>44561</v>
      </c>
      <c r="G219" s="59" t="s">
        <v>21</v>
      </c>
      <c r="H219" s="70"/>
      <c r="I219" s="70"/>
      <c r="J219" s="70"/>
      <c r="K219" s="70"/>
      <c r="L219" s="18"/>
      <c r="M219" s="18"/>
    </row>
    <row r="220" spans="1:14" ht="219" hidden="1" customHeight="1" x14ac:dyDescent="0.35">
      <c r="A220" s="58"/>
      <c r="B220" s="11" t="s">
        <v>61</v>
      </c>
      <c r="C220" s="18" t="s">
        <v>79</v>
      </c>
      <c r="D220" s="12" t="s">
        <v>17</v>
      </c>
      <c r="E220" s="161">
        <v>44197</v>
      </c>
      <c r="F220" s="161">
        <v>44561</v>
      </c>
      <c r="G220" s="23" t="e">
        <f>#REF!+#REF!+#REF!+#REF!</f>
        <v>#REF!</v>
      </c>
      <c r="H220" s="70"/>
      <c r="I220" s="70"/>
      <c r="J220" s="70"/>
      <c r="K220" s="70"/>
      <c r="L220" s="18"/>
      <c r="M220" s="18"/>
    </row>
    <row r="221" spans="1:14" ht="219" hidden="1" customHeight="1" x14ac:dyDescent="0.35">
      <c r="A221" s="58"/>
      <c r="B221" s="27" t="s">
        <v>73</v>
      </c>
      <c r="C221" s="18" t="s">
        <v>79</v>
      </c>
      <c r="D221" s="12" t="s">
        <v>17</v>
      </c>
      <c r="E221" s="20" t="s">
        <v>21</v>
      </c>
      <c r="F221" s="161">
        <v>44561</v>
      </c>
      <c r="G221" s="59" t="s">
        <v>21</v>
      </c>
      <c r="H221" s="70"/>
      <c r="I221" s="70"/>
      <c r="J221" s="70"/>
      <c r="K221" s="70"/>
      <c r="L221" s="18"/>
      <c r="M221" s="18"/>
    </row>
    <row r="222" spans="1:14" ht="219" hidden="1" customHeight="1" x14ac:dyDescent="0.35">
      <c r="A222" s="58"/>
      <c r="B222" s="11" t="s">
        <v>62</v>
      </c>
      <c r="C222" s="12" t="s">
        <v>78</v>
      </c>
      <c r="D222" s="12" t="s">
        <v>16</v>
      </c>
      <c r="E222" s="161">
        <v>44197</v>
      </c>
      <c r="F222" s="161">
        <v>44561</v>
      </c>
      <c r="G222" s="22">
        <v>0</v>
      </c>
      <c r="H222" s="70"/>
      <c r="I222" s="70"/>
      <c r="J222" s="70"/>
      <c r="K222" s="70"/>
      <c r="L222" s="12"/>
      <c r="M222" s="12"/>
    </row>
    <row r="223" spans="1:14" ht="219" hidden="1" customHeight="1" x14ac:dyDescent="0.35">
      <c r="A223" s="58"/>
      <c r="B223" s="27" t="s">
        <v>73</v>
      </c>
      <c r="C223" s="12" t="s">
        <v>78</v>
      </c>
      <c r="D223" s="12" t="s">
        <v>16</v>
      </c>
      <c r="E223" s="20" t="s">
        <v>21</v>
      </c>
      <c r="F223" s="161">
        <v>44561</v>
      </c>
      <c r="G223" s="59" t="s">
        <v>21</v>
      </c>
      <c r="H223" s="70"/>
      <c r="I223" s="70"/>
      <c r="J223" s="70"/>
      <c r="K223" s="70"/>
      <c r="L223" s="12"/>
      <c r="M223" s="12"/>
    </row>
    <row r="224" spans="1:14" ht="105" customHeight="1" x14ac:dyDescent="0.35">
      <c r="A224" s="47"/>
      <c r="B224" s="45" t="s">
        <v>100</v>
      </c>
      <c r="C224" s="45" t="s">
        <v>21</v>
      </c>
      <c r="D224" s="45" t="s">
        <v>21</v>
      </c>
      <c r="E224" s="76" t="s">
        <v>21</v>
      </c>
      <c r="F224" s="76" t="s">
        <v>21</v>
      </c>
      <c r="G224" s="48">
        <f>G180+G188+G199+G201+G206</f>
        <v>6845.2</v>
      </c>
      <c r="H224" s="76" t="s">
        <v>21</v>
      </c>
      <c r="I224" s="76" t="s">
        <v>21</v>
      </c>
      <c r="J224" s="76" t="s">
        <v>21</v>
      </c>
      <c r="K224" s="76" t="s">
        <v>21</v>
      </c>
      <c r="L224" s="78" t="s">
        <v>5</v>
      </c>
      <c r="M224" s="78" t="s">
        <v>5</v>
      </c>
    </row>
    <row r="225" spans="1:15" ht="95.25" customHeight="1" x14ac:dyDescent="0.35">
      <c r="A225" s="179" t="s">
        <v>180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1"/>
    </row>
    <row r="226" spans="1:15" ht="95.25" customHeight="1" x14ac:dyDescent="0.35">
      <c r="A226" s="179" t="s">
        <v>183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1"/>
    </row>
    <row r="227" spans="1:15" ht="78" customHeight="1" x14ac:dyDescent="0.35">
      <c r="A227" s="182" t="s">
        <v>159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4"/>
    </row>
    <row r="228" spans="1:15" ht="258.75" customHeight="1" x14ac:dyDescent="0.35">
      <c r="A228" s="89" t="s">
        <v>267</v>
      </c>
      <c r="B228" s="108" t="s">
        <v>181</v>
      </c>
      <c r="C228" s="18" t="s">
        <v>192</v>
      </c>
      <c r="D228" s="12" t="s">
        <v>185</v>
      </c>
      <c r="E228" s="161">
        <v>45078</v>
      </c>
      <c r="F228" s="161">
        <v>45291</v>
      </c>
      <c r="G228" s="100">
        <f>G229+G230</f>
        <v>8488.0999999999985</v>
      </c>
      <c r="H228" s="134"/>
      <c r="I228" s="134" t="s">
        <v>97</v>
      </c>
      <c r="J228" s="134" t="s">
        <v>97</v>
      </c>
      <c r="K228" s="134" t="s">
        <v>97</v>
      </c>
      <c r="L228" s="132" t="s">
        <v>184</v>
      </c>
      <c r="M228" s="133">
        <v>64.12</v>
      </c>
    </row>
    <row r="229" spans="1:15" s="2" customFormat="1" ht="150" customHeight="1" x14ac:dyDescent="0.35">
      <c r="A229" s="198"/>
      <c r="B229" s="196" t="s">
        <v>182</v>
      </c>
      <c r="C229" s="18" t="s">
        <v>191</v>
      </c>
      <c r="D229" s="130" t="s">
        <v>21</v>
      </c>
      <c r="E229" s="161">
        <v>45078</v>
      </c>
      <c r="F229" s="161">
        <v>45291</v>
      </c>
      <c r="G229" s="23">
        <v>4531.8999999999996</v>
      </c>
      <c r="H229" s="134"/>
      <c r="I229" s="134" t="s">
        <v>97</v>
      </c>
      <c r="J229" s="134" t="s">
        <v>97</v>
      </c>
      <c r="K229" s="134" t="s">
        <v>97</v>
      </c>
      <c r="L229" s="130" t="s">
        <v>21</v>
      </c>
      <c r="M229" s="130" t="s">
        <v>21</v>
      </c>
      <c r="O229" s="7"/>
    </row>
    <row r="230" spans="1:15" s="2" customFormat="1" ht="165" customHeight="1" x14ac:dyDescent="0.35">
      <c r="A230" s="200"/>
      <c r="B230" s="197"/>
      <c r="C230" s="18" t="s">
        <v>188</v>
      </c>
      <c r="D230" s="153" t="s">
        <v>21</v>
      </c>
      <c r="E230" s="161">
        <v>45078</v>
      </c>
      <c r="F230" s="161">
        <v>45200</v>
      </c>
      <c r="G230" s="23">
        <v>3956.2</v>
      </c>
      <c r="H230" s="154"/>
      <c r="I230" s="154" t="s">
        <v>97</v>
      </c>
      <c r="J230" s="154" t="s">
        <v>97</v>
      </c>
      <c r="K230" s="154"/>
      <c r="L230" s="153" t="s">
        <v>21</v>
      </c>
      <c r="M230" s="153" t="s">
        <v>21</v>
      </c>
      <c r="O230" s="7"/>
    </row>
    <row r="231" spans="1:15" s="2" customFormat="1" ht="261" customHeight="1" x14ac:dyDescent="0.35">
      <c r="A231" s="89"/>
      <c r="B231" s="27" t="s">
        <v>273</v>
      </c>
      <c r="C231" s="18" t="s">
        <v>192</v>
      </c>
      <c r="D231" s="130" t="s">
        <v>21</v>
      </c>
      <c r="E231" s="20" t="s">
        <v>21</v>
      </c>
      <c r="F231" s="161">
        <v>45291</v>
      </c>
      <c r="G231" s="134" t="s">
        <v>21</v>
      </c>
      <c r="H231" s="134"/>
      <c r="I231" s="79" t="s">
        <v>97</v>
      </c>
      <c r="J231" s="79" t="s">
        <v>97</v>
      </c>
      <c r="K231" s="79" t="s">
        <v>97</v>
      </c>
      <c r="L231" s="130" t="s">
        <v>21</v>
      </c>
      <c r="M231" s="130" t="s">
        <v>21</v>
      </c>
      <c r="O231" s="7"/>
    </row>
    <row r="232" spans="1:15" s="2" customFormat="1" ht="214.5" customHeight="1" x14ac:dyDescent="0.35">
      <c r="A232" s="170" t="s">
        <v>282</v>
      </c>
      <c r="B232" s="171" t="s">
        <v>278</v>
      </c>
      <c r="C232" s="172" t="s">
        <v>275</v>
      </c>
      <c r="D232" s="173" t="s">
        <v>279</v>
      </c>
      <c r="E232" s="125">
        <v>44986</v>
      </c>
      <c r="F232" s="169">
        <v>45231</v>
      </c>
      <c r="G232" s="167" t="s">
        <v>276</v>
      </c>
      <c r="H232" s="167" t="s">
        <v>97</v>
      </c>
      <c r="I232" s="167" t="s">
        <v>97</v>
      </c>
      <c r="J232" s="167" t="s">
        <v>97</v>
      </c>
      <c r="K232" s="167" t="s">
        <v>97</v>
      </c>
      <c r="L232" s="174" t="s">
        <v>277</v>
      </c>
      <c r="M232" s="175" t="s">
        <v>281</v>
      </c>
      <c r="O232" s="7"/>
    </row>
    <row r="233" spans="1:15" s="2" customFormat="1" ht="261" customHeight="1" x14ac:dyDescent="0.35">
      <c r="A233" s="176"/>
      <c r="B233" s="24" t="s">
        <v>283</v>
      </c>
      <c r="C233" s="173" t="s">
        <v>275</v>
      </c>
      <c r="D233" s="168" t="s">
        <v>21</v>
      </c>
      <c r="E233" s="169" t="s">
        <v>21</v>
      </c>
      <c r="F233" s="125">
        <v>45231</v>
      </c>
      <c r="G233" s="167" t="s">
        <v>21</v>
      </c>
      <c r="H233" s="79" t="s">
        <v>97</v>
      </c>
      <c r="I233" s="79" t="s">
        <v>97</v>
      </c>
      <c r="J233" s="79" t="s">
        <v>97</v>
      </c>
      <c r="K233" s="79" t="s">
        <v>97</v>
      </c>
      <c r="L233" s="167" t="s">
        <v>21</v>
      </c>
      <c r="M233" s="167" t="s">
        <v>21</v>
      </c>
      <c r="O233" s="7"/>
    </row>
    <row r="234" spans="1:15" s="2" customFormat="1" ht="105" customHeight="1" x14ac:dyDescent="0.35">
      <c r="A234" s="182" t="s">
        <v>160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4"/>
      <c r="O234" s="7"/>
    </row>
    <row r="235" spans="1:15" ht="105" customHeight="1" x14ac:dyDescent="0.35">
      <c r="A235" s="47"/>
      <c r="B235" s="45" t="s">
        <v>179</v>
      </c>
      <c r="C235" s="45" t="s">
        <v>21</v>
      </c>
      <c r="D235" s="45" t="s">
        <v>21</v>
      </c>
      <c r="E235" s="76" t="s">
        <v>21</v>
      </c>
      <c r="F235" s="76" t="s">
        <v>21</v>
      </c>
      <c r="G235" s="48">
        <f>G228</f>
        <v>8488.0999999999985</v>
      </c>
      <c r="H235" s="76" t="s">
        <v>21</v>
      </c>
      <c r="I235" s="76" t="s">
        <v>21</v>
      </c>
      <c r="J235" s="76" t="s">
        <v>21</v>
      </c>
      <c r="K235" s="76" t="s">
        <v>21</v>
      </c>
      <c r="L235" s="78" t="s">
        <v>5</v>
      </c>
      <c r="M235" s="78" t="s">
        <v>5</v>
      </c>
    </row>
    <row r="236" spans="1:15" ht="79.5" customHeight="1" x14ac:dyDescent="0.35">
      <c r="A236" s="54"/>
      <c r="B236" s="38" t="s">
        <v>6</v>
      </c>
      <c r="C236" s="38" t="s">
        <v>5</v>
      </c>
      <c r="D236" s="38" t="s">
        <v>5</v>
      </c>
      <c r="E236" s="38" t="s">
        <v>5</v>
      </c>
      <c r="F236" s="38" t="s">
        <v>5</v>
      </c>
      <c r="G236" s="71">
        <f>G26+G176+G224+G235-0.1</f>
        <v>385638.40000000008</v>
      </c>
      <c r="H236" s="38" t="s">
        <v>5</v>
      </c>
      <c r="I236" s="38" t="s">
        <v>5</v>
      </c>
      <c r="J236" s="38" t="s">
        <v>5</v>
      </c>
      <c r="K236" s="38" t="s">
        <v>5</v>
      </c>
      <c r="L236" s="68" t="s">
        <v>21</v>
      </c>
      <c r="M236" s="68" t="s">
        <v>21</v>
      </c>
    </row>
    <row r="237" spans="1:15" ht="76.5" customHeight="1" x14ac:dyDescent="0.5">
      <c r="A237" s="185" t="s">
        <v>75</v>
      </c>
      <c r="B237" s="185"/>
      <c r="C237" s="185"/>
      <c r="D237" s="185"/>
      <c r="E237" s="63"/>
      <c r="F237" s="63"/>
      <c r="G237" s="63"/>
      <c r="H237" s="63"/>
      <c r="I237" s="63"/>
      <c r="J237" s="63"/>
      <c r="K237" s="63"/>
      <c r="L237" s="49"/>
      <c r="M237" s="49"/>
      <c r="N237" s="51"/>
    </row>
    <row r="238" spans="1:15" s="3" customFormat="1" ht="35.25" customHeight="1" x14ac:dyDescent="0.5">
      <c r="A238" s="162" t="s">
        <v>218</v>
      </c>
      <c r="B238" s="162"/>
      <c r="C238" s="162"/>
      <c r="D238" s="162"/>
      <c r="E238" s="162"/>
      <c r="F238" s="162"/>
      <c r="G238" s="164"/>
      <c r="H238" s="162"/>
      <c r="I238" s="162"/>
      <c r="J238" s="162"/>
      <c r="K238" s="162"/>
      <c r="L238" s="163"/>
      <c r="M238" s="163"/>
      <c r="N238" s="52"/>
    </row>
    <row r="239" spans="1:15" x14ac:dyDescent="0.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3"/>
      <c r="M239" s="163"/>
      <c r="N239" s="51"/>
    </row>
    <row r="240" spans="1:15" ht="35.25" customHeight="1" x14ac:dyDescent="0.35">
      <c r="A240" s="178" t="s">
        <v>219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51"/>
    </row>
    <row r="241" spans="1:15" ht="60" customHeight="1" x14ac:dyDescent="0.35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51"/>
    </row>
    <row r="242" spans="1:15" ht="110.25" customHeight="1" x14ac:dyDescent="0.5">
      <c r="A242" s="186" t="s">
        <v>220</v>
      </c>
      <c r="B242" s="186"/>
      <c r="C242" s="186"/>
      <c r="D242" s="186"/>
      <c r="E242" s="186"/>
      <c r="F242" s="186"/>
      <c r="G242" s="50"/>
      <c r="H242" s="50"/>
      <c r="I242" s="50"/>
      <c r="J242" s="50"/>
      <c r="L242" s="50"/>
      <c r="M242" s="51"/>
      <c r="N242" s="51"/>
    </row>
    <row r="243" spans="1:15" ht="89.25" customHeight="1" x14ac:dyDescent="0.35">
      <c r="A243" s="186" t="s">
        <v>221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51"/>
    </row>
    <row r="244" spans="1:15" ht="85.5" customHeight="1" x14ac:dyDescent="0.5">
      <c r="A244" s="178" t="s">
        <v>222</v>
      </c>
      <c r="B244" s="178"/>
      <c r="C244" s="178"/>
      <c r="D244" s="178"/>
      <c r="E244" s="178"/>
      <c r="F244" s="178"/>
      <c r="G244" s="62"/>
      <c r="H244" s="62"/>
      <c r="I244" s="62"/>
      <c r="J244" s="62"/>
      <c r="K244" s="62"/>
      <c r="L244" s="50"/>
      <c r="M244" s="50"/>
      <c r="N244" s="4"/>
      <c r="O244" s="1"/>
    </row>
    <row r="245" spans="1:15" ht="85.5" customHeight="1" x14ac:dyDescent="0.5">
      <c r="A245" s="9" t="s">
        <v>217</v>
      </c>
      <c r="B245" s="9"/>
      <c r="C245" s="9"/>
      <c r="D245" s="9"/>
      <c r="E245" s="155"/>
      <c r="F245" s="155"/>
      <c r="G245" s="62"/>
      <c r="H245" s="62"/>
      <c r="I245" s="62"/>
      <c r="J245" s="62"/>
      <c r="K245" s="62"/>
      <c r="L245" s="137"/>
      <c r="M245" s="50"/>
      <c r="N245" s="4"/>
      <c r="O245" s="1"/>
    </row>
    <row r="246" spans="1:15" ht="90.75" customHeight="1" x14ac:dyDescent="0.5">
      <c r="A246" s="9" t="s">
        <v>223</v>
      </c>
      <c r="B246" s="9"/>
      <c r="C246" s="9"/>
      <c r="D246" s="9"/>
      <c r="E246" s="155"/>
      <c r="F246" s="155"/>
      <c r="G246" s="62"/>
      <c r="H246" s="62"/>
      <c r="I246" s="62"/>
      <c r="J246" s="62"/>
      <c r="K246" s="50"/>
      <c r="L246" s="137"/>
      <c r="M246" s="50"/>
      <c r="N246" s="51"/>
    </row>
    <row r="247" spans="1:15" ht="90.75" customHeight="1" x14ac:dyDescent="0.5">
      <c r="A247" s="178" t="s">
        <v>119</v>
      </c>
      <c r="B247" s="178"/>
      <c r="C247" s="178"/>
      <c r="D247" s="178"/>
      <c r="E247" s="178"/>
      <c r="F247" s="178"/>
      <c r="L247" s="138"/>
      <c r="N247" s="51"/>
    </row>
    <row r="248" spans="1:15" ht="110.25" customHeight="1" x14ac:dyDescent="0.5">
      <c r="A248" s="178" t="s">
        <v>186</v>
      </c>
      <c r="B248" s="178"/>
      <c r="C248" s="178"/>
      <c r="D248" s="178"/>
      <c r="E248" s="178"/>
      <c r="F248" s="178"/>
    </row>
    <row r="249" spans="1:15" x14ac:dyDescent="0.5">
      <c r="A249" s="178" t="s">
        <v>196</v>
      </c>
      <c r="B249" s="178"/>
      <c r="C249" s="178"/>
      <c r="D249" s="178"/>
      <c r="E249" s="178"/>
      <c r="F249" s="178"/>
    </row>
    <row r="250" spans="1:15" ht="122.25" customHeight="1" x14ac:dyDescent="0.5">
      <c r="A250" s="178" t="s">
        <v>197</v>
      </c>
      <c r="B250" s="178"/>
      <c r="C250" s="178"/>
      <c r="D250" s="178"/>
      <c r="E250" s="178"/>
      <c r="F250" s="178"/>
    </row>
    <row r="251" spans="1:15" ht="89.25" customHeight="1" x14ac:dyDescent="0.5">
      <c r="A251" s="178" t="s">
        <v>198</v>
      </c>
      <c r="B251" s="178"/>
      <c r="C251" s="178"/>
      <c r="D251" s="178"/>
      <c r="E251" s="178"/>
      <c r="F251" s="178"/>
    </row>
    <row r="252" spans="1:15" ht="65.25" customHeight="1" x14ac:dyDescent="0.5">
      <c r="A252" s="178" t="s">
        <v>211</v>
      </c>
      <c r="B252" s="178"/>
      <c r="C252" s="178"/>
      <c r="D252" s="178"/>
      <c r="E252" s="178"/>
      <c r="F252" s="178"/>
    </row>
    <row r="253" spans="1:15" ht="132" customHeight="1" x14ac:dyDescent="0.5">
      <c r="A253" s="178" t="s">
        <v>199</v>
      </c>
      <c r="B253" s="178"/>
      <c r="C253" s="178"/>
      <c r="D253" s="178"/>
      <c r="E253" s="178"/>
      <c r="F253" s="178"/>
    </row>
    <row r="254" spans="1:15" x14ac:dyDescent="0.5">
      <c r="A254" s="49"/>
      <c r="B254" s="50"/>
      <c r="C254" s="50"/>
      <c r="D254" s="50"/>
      <c r="E254" s="62"/>
      <c r="F254" s="62"/>
    </row>
  </sheetData>
  <mergeCells count="115">
    <mergeCell ref="A84:M84"/>
    <mergeCell ref="B92:B97"/>
    <mergeCell ref="H89:H91"/>
    <mergeCell ref="I89:I91"/>
    <mergeCell ref="J89:J91"/>
    <mergeCell ref="K89:K91"/>
    <mergeCell ref="A113:M113"/>
    <mergeCell ref="A112:M112"/>
    <mergeCell ref="A247:F247"/>
    <mergeCell ref="H189:H190"/>
    <mergeCell ref="A165:M165"/>
    <mergeCell ref="A166:M166"/>
    <mergeCell ref="A169:M169"/>
    <mergeCell ref="A197:M197"/>
    <mergeCell ref="A204:M204"/>
    <mergeCell ref="J189:J190"/>
    <mergeCell ref="K189:K190"/>
    <mergeCell ref="L189:L190"/>
    <mergeCell ref="M189:M190"/>
    <mergeCell ref="A205:M205"/>
    <mergeCell ref="A203:M203"/>
    <mergeCell ref="A209:M209"/>
    <mergeCell ref="A229:A230"/>
    <mergeCell ref="B229:B230"/>
    <mergeCell ref="E89:E91"/>
    <mergeCell ref="F89:F91"/>
    <mergeCell ref="A92:A96"/>
    <mergeCell ref="A28:M28"/>
    <mergeCell ref="A178:M178"/>
    <mergeCell ref="A177:M177"/>
    <mergeCell ref="B68:B73"/>
    <mergeCell ref="A89:A91"/>
    <mergeCell ref="B89:B91"/>
    <mergeCell ref="A121:M121"/>
    <mergeCell ref="A170:M170"/>
    <mergeCell ref="A171:M171"/>
    <mergeCell ref="A175:M175"/>
    <mergeCell ref="A122:M122"/>
    <mergeCell ref="D63:D64"/>
    <mergeCell ref="E63:E64"/>
    <mergeCell ref="F63:F64"/>
    <mergeCell ref="H63:H64"/>
    <mergeCell ref="I63:I64"/>
    <mergeCell ref="J63:J64"/>
    <mergeCell ref="K63:K64"/>
    <mergeCell ref="G63:G64"/>
    <mergeCell ref="A68:A73"/>
    <mergeCell ref="A83:M83"/>
    <mergeCell ref="A114:M114"/>
    <mergeCell ref="A129:M129"/>
    <mergeCell ref="A128:M128"/>
    <mergeCell ref="A120:M120"/>
    <mergeCell ref="A127:M127"/>
    <mergeCell ref="A181:A186"/>
    <mergeCell ref="B181:B186"/>
    <mergeCell ref="A196:M196"/>
    <mergeCell ref="A198:M198"/>
    <mergeCell ref="F189:F190"/>
    <mergeCell ref="A179:M179"/>
    <mergeCell ref="I189:I190"/>
    <mergeCell ref="A189:A194"/>
    <mergeCell ref="B189:B194"/>
    <mergeCell ref="C189:C190"/>
    <mergeCell ref="D189:D190"/>
    <mergeCell ref="E189:E190"/>
    <mergeCell ref="G189:G190"/>
    <mergeCell ref="A119:M119"/>
    <mergeCell ref="A13:M13"/>
    <mergeCell ref="G8:G10"/>
    <mergeCell ref="C63:C64"/>
    <mergeCell ref="A51:A55"/>
    <mergeCell ref="C89:C91"/>
    <mergeCell ref="D89:D91"/>
    <mergeCell ref="A14:M14"/>
    <mergeCell ref="A23:M23"/>
    <mergeCell ref="A29:M29"/>
    <mergeCell ref="L8:M9"/>
    <mergeCell ref="L89:L91"/>
    <mergeCell ref="M89:M91"/>
    <mergeCell ref="A31:A37"/>
    <mergeCell ref="B31:B37"/>
    <mergeCell ref="A41:A47"/>
    <mergeCell ref="B41:B47"/>
    <mergeCell ref="A12:M12"/>
    <mergeCell ref="B51:B55"/>
    <mergeCell ref="A27:M27"/>
    <mergeCell ref="G89:G91"/>
    <mergeCell ref="A61:A64"/>
    <mergeCell ref="B61:B64"/>
    <mergeCell ref="L62:L64"/>
    <mergeCell ref="M62:M64"/>
    <mergeCell ref="A6:K6"/>
    <mergeCell ref="A7:K7"/>
    <mergeCell ref="A8:A10"/>
    <mergeCell ref="B8:B10"/>
    <mergeCell ref="C8:C10"/>
    <mergeCell ref="D8:D10"/>
    <mergeCell ref="E8:E10"/>
    <mergeCell ref="F8:F10"/>
    <mergeCell ref="H8:K9"/>
    <mergeCell ref="A253:F253"/>
    <mergeCell ref="A244:F244"/>
    <mergeCell ref="A248:F248"/>
    <mergeCell ref="A225:M225"/>
    <mergeCell ref="A227:M227"/>
    <mergeCell ref="A226:M226"/>
    <mergeCell ref="A234:M234"/>
    <mergeCell ref="A237:D237"/>
    <mergeCell ref="A242:F242"/>
    <mergeCell ref="A243:M243"/>
    <mergeCell ref="A249:F249"/>
    <mergeCell ref="A250:F250"/>
    <mergeCell ref="A251:F251"/>
    <mergeCell ref="A252:F252"/>
    <mergeCell ref="A240:M241"/>
  </mergeCells>
  <pageMargins left="0.62992125984251968" right="0.23622047244094491" top="0.74803149606299213" bottom="0.74803149606299213" header="0.31496062992125984" footer="0.31496062992125984"/>
  <pageSetup paperSize="9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за 2023 год</vt:lpstr>
      <vt:lpstr>'КП за 2023 год'!Заголовки_для_печати</vt:lpstr>
      <vt:lpstr>'КП за 2023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2024-01-22T11:29:54Z</dcterms:modified>
</cp:coreProperties>
</file>