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D:\Мои Документы\МУНПРОГРАММЫ\2024 год\ОТЧЕТЫ\"/>
    </mc:Choice>
  </mc:AlternateContent>
  <bookViews>
    <workbookView xWindow="0" yWindow="0" windowWidth="28800" windowHeight="11685" firstSheet="6" activeTab="8"/>
  </bookViews>
  <sheets>
    <sheet name="Паспорт" sheetId="1" state="hidden" r:id="rId1"/>
    <sheet name="1" sheetId="21" state="hidden" r:id="rId2"/>
    <sheet name="Прил Сведения о целевых показат" sheetId="4" r:id="rId3"/>
    <sheet name="Прил 2 Основные мероприятия " sheetId="2" state="hidden" r:id="rId4"/>
    <sheet name="Прил 3 Меры правового регулир" sheetId="3" state="hidden" r:id="rId5"/>
    <sheet name="Прил Сведения о выполнении" sheetId="23" r:id="rId6"/>
    <sheet name="Прил Ресурсное обеспечение" sheetId="17" r:id="rId7"/>
    <sheet name="Прил. о роказателях" sheetId="31" r:id="rId8"/>
    <sheet name="Пояснительная записка" sheetId="30" r:id="rId9"/>
    <sheet name="Анкета для оценки эф-ти" sheetId="28" r:id="rId10"/>
    <sheet name="Анализ соответствия баллов" sheetId="29" r:id="rId11"/>
    <sheet name="абл.8 Все мероприятия" sheetId="27" state="hidden" r:id="rId12"/>
    <sheet name=" Прил 6 План мероприятий " sheetId="15" state="hidden" r:id="rId13"/>
    <sheet name="прил 10свед инд" sheetId="20" state="hidden" r:id="rId14"/>
    <sheet name="по ГРБС" sheetId="10" state="hidden" r:id="rId15"/>
    <sheet name="ГРБС АМО" sheetId="11" state="hidden" r:id="rId16"/>
    <sheet name="ГРБС" sheetId="18" state="hidden" r:id="rId17"/>
  </sheets>
  <externalReferences>
    <externalReference r:id="rId18"/>
  </externalReferences>
  <definedNames>
    <definedName name="_xlnm._FilterDatabase" localSheetId="6" hidden="1">'Прил Ресурсное обеспечение'!$A$10:$X$10</definedName>
    <definedName name="_xlnm.Print_Titles" localSheetId="3">'Прил 2 Основные мероприятия '!$9:$9</definedName>
    <definedName name="_xlnm.Print_Titles" localSheetId="6">'Прил Ресурсное обеспечение'!$9:$10</definedName>
    <definedName name="кп" localSheetId="9">#REF!</definedName>
    <definedName name="кп">#REF!</definedName>
    <definedName name="_xlnm.Print_Area" localSheetId="12">' Прил 6 План мероприятий '!$A$1:$AG$85</definedName>
    <definedName name="_xlnm.Print_Area" localSheetId="1">'1'!$A$1:$I$20</definedName>
    <definedName name="_xlnm.Print_Area" localSheetId="10">'Анализ соответствия баллов'!$A$1:$F$13</definedName>
    <definedName name="_xlnm.Print_Area" localSheetId="16">ГРБС!$A$1:$I$199</definedName>
    <definedName name="_xlnm.Print_Area" localSheetId="0">Паспорт!$A$1:$G$25</definedName>
    <definedName name="_xlnm.Print_Area" localSheetId="3">'Прил 2 Основные мероприятия '!$A$1:$G$16</definedName>
    <definedName name="_xlnm.Print_Area" localSheetId="6">'Прил Ресурсное обеспечение'!$A$1:$F$371</definedName>
    <definedName name="_xlnm.Print_Area" localSheetId="2">'Прил Сведения о целевых показат'!$A$1:$L$29</definedName>
    <definedName name="_xlnm.Print_Area" localSheetId="7">'Прил. о роказателях'!$A$1:$G$12</definedName>
    <definedName name="округлить" localSheetId="10">#REF!</definedName>
    <definedName name="округлить" localSheetId="9">#REF!</definedName>
    <definedName name="округлить">#REF!</definedName>
  </definedNames>
  <calcPr calcId="152511"/>
</workbook>
</file>

<file path=xl/calcChain.xml><?xml version="1.0" encoding="utf-8"?>
<calcChain xmlns="http://schemas.openxmlformats.org/spreadsheetml/2006/main">
  <c r="F27" i="28" l="1"/>
  <c r="G27" i="28" s="1"/>
  <c r="H27" i="28" s="1"/>
  <c r="G26" i="28"/>
  <c r="H26" i="28" s="1"/>
  <c r="G25" i="28"/>
  <c r="H25" i="28" s="1"/>
  <c r="H23" i="28"/>
  <c r="G23" i="28"/>
  <c r="H22" i="28"/>
  <c r="G22" i="28"/>
  <c r="H21" i="28"/>
  <c r="G21" i="28"/>
  <c r="G20" i="28" s="1"/>
  <c r="H20" i="28"/>
  <c r="H18" i="28"/>
  <c r="G18" i="28"/>
  <c r="H17" i="28"/>
  <c r="G17" i="28"/>
  <c r="H16" i="28"/>
  <c r="G16" i="28"/>
  <c r="H15" i="28"/>
  <c r="H14" i="28" s="1"/>
  <c r="G15" i="28"/>
  <c r="G14" i="28"/>
  <c r="H13" i="28"/>
  <c r="G13" i="28"/>
  <c r="H12" i="28"/>
  <c r="G12" i="28"/>
  <c r="H11" i="28"/>
  <c r="G11" i="28"/>
  <c r="H10" i="28"/>
  <c r="G10" i="28"/>
  <c r="G9" i="28" s="1"/>
  <c r="H9" i="28"/>
  <c r="H24" i="28" l="1"/>
  <c r="H31" i="28" s="1"/>
  <c r="F36" i="28" s="1"/>
  <c r="G24" i="28"/>
  <c r="G31" i="28" s="1"/>
  <c r="D137" i="17"/>
  <c r="F140" i="17"/>
  <c r="F139" i="17"/>
  <c r="F137" i="17" s="1"/>
  <c r="F138" i="17"/>
  <c r="E137" i="17"/>
  <c r="D139" i="17"/>
  <c r="E138" i="17"/>
  <c r="E139" i="17"/>
  <c r="E140" i="17"/>
  <c r="E13" i="17"/>
  <c r="D12" i="17"/>
  <c r="D138" i="17"/>
  <c r="D140" i="17"/>
  <c r="F16" i="17" l="1"/>
  <c r="F14" i="17"/>
  <c r="F13" i="17"/>
  <c r="F12" i="17" s="1"/>
  <c r="E16" i="17"/>
  <c r="D16" i="17"/>
  <c r="F15" i="17"/>
  <c r="E15" i="17"/>
  <c r="E14" i="17"/>
  <c r="D14" i="17"/>
  <c r="E12" i="17" l="1"/>
  <c r="D13" i="17"/>
  <c r="D80" i="17"/>
  <c r="D77" i="17" s="1"/>
  <c r="F79" i="17"/>
  <c r="F78" i="17" s="1"/>
  <c r="E79" i="17"/>
  <c r="E78" i="17" s="1"/>
  <c r="F77" i="17"/>
  <c r="E77" i="17"/>
  <c r="F17" i="17"/>
  <c r="F19" i="17"/>
  <c r="F18" i="17" s="1"/>
  <c r="F194" i="17" l="1"/>
  <c r="F192" i="17"/>
  <c r="D192" i="17"/>
  <c r="E192" i="17"/>
  <c r="F189" i="17"/>
  <c r="D189" i="17"/>
  <c r="E194" i="17"/>
  <c r="E189" i="17"/>
  <c r="F22" i="17"/>
  <c r="E22" i="17"/>
  <c r="D22" i="17"/>
  <c r="D15" i="17" l="1"/>
  <c r="I47" i="15" l="1"/>
  <c r="I18" i="15"/>
  <c r="D47" i="15" l="1"/>
  <c r="E19" i="1" l="1"/>
  <c r="G19" i="1" l="1"/>
  <c r="F19" i="1"/>
  <c r="D19" i="1"/>
  <c r="C19" i="1" l="1"/>
  <c r="B19" i="1" l="1"/>
  <c r="I76" i="15"/>
  <c r="D18" i="21" l="1"/>
  <c r="D14" i="21"/>
  <c r="D10" i="21"/>
  <c r="D51" i="15" l="1"/>
  <c r="D49" i="15"/>
  <c r="G22" i="1" l="1"/>
  <c r="C22" i="1"/>
  <c r="D22" i="1" l="1"/>
  <c r="G21" i="1"/>
  <c r="K51" i="15"/>
  <c r="J49" i="15"/>
  <c r="A8" i="20" l="1"/>
  <c r="A11" i="2" l="1"/>
  <c r="H84" i="15" l="1"/>
  <c r="H82" i="15"/>
  <c r="H80" i="15"/>
  <c r="J78" i="15"/>
  <c r="H78" i="15" s="1"/>
  <c r="H76" i="15"/>
  <c r="M75" i="15"/>
  <c r="L75" i="15"/>
  <c r="K75" i="15"/>
  <c r="A15" i="2"/>
  <c r="I75" i="15" l="1"/>
  <c r="J75" i="15"/>
  <c r="H75" i="15" l="1"/>
  <c r="F22" i="1" l="1"/>
  <c r="E22" i="1"/>
  <c r="B22" i="1" l="1"/>
  <c r="A13" i="2" l="1"/>
  <c r="J73" i="15"/>
  <c r="I73" i="15"/>
  <c r="J72" i="15"/>
  <c r="J71" i="15" s="1"/>
  <c r="I72" i="15"/>
  <c r="I71" i="15" s="1"/>
  <c r="J70" i="15"/>
  <c r="I70" i="15"/>
  <c r="I69" i="15" s="1"/>
  <c r="J68" i="15"/>
  <c r="J67" i="15" s="1"/>
  <c r="I68" i="15"/>
  <c r="I67" i="15" s="1"/>
  <c r="J66" i="15"/>
  <c r="I66" i="15"/>
  <c r="I65" i="15" s="1"/>
  <c r="J61" i="15"/>
  <c r="I61" i="15"/>
  <c r="J60" i="15"/>
  <c r="I60" i="15"/>
  <c r="J59" i="15"/>
  <c r="I59" i="15"/>
  <c r="J58" i="15"/>
  <c r="I58" i="15"/>
  <c r="J57" i="15"/>
  <c r="I57" i="15"/>
  <c r="J56" i="15"/>
  <c r="I56" i="15"/>
  <c r="J46" i="15"/>
  <c r="G20" i="1"/>
  <c r="G18" i="1" s="1"/>
  <c r="F20" i="1"/>
  <c r="E20" i="1"/>
  <c r="H58" i="15" l="1"/>
  <c r="H73" i="15"/>
  <c r="H57" i="15"/>
  <c r="H61" i="15"/>
  <c r="H56" i="15"/>
  <c r="H66" i="15"/>
  <c r="H67" i="15"/>
  <c r="H68" i="15"/>
  <c r="H49" i="15"/>
  <c r="H51" i="15"/>
  <c r="M46" i="15"/>
  <c r="H55" i="15"/>
  <c r="H53" i="15"/>
  <c r="L46" i="15"/>
  <c r="H60" i="15"/>
  <c r="H70" i="15"/>
  <c r="H59" i="15"/>
  <c r="H72" i="15"/>
  <c r="H71" i="15"/>
  <c r="K46" i="15"/>
  <c r="I64" i="15"/>
  <c r="J65" i="15"/>
  <c r="H65" i="15" s="1"/>
  <c r="J69" i="15"/>
  <c r="H69" i="15" s="1"/>
  <c r="D20" i="1" l="1"/>
  <c r="L24" i="15"/>
  <c r="E21" i="1"/>
  <c r="E18" i="1" s="1"/>
  <c r="I46" i="15"/>
  <c r="C20" i="1"/>
  <c r="M26" i="15"/>
  <c r="M17" i="15" s="1"/>
  <c r="M16" i="15" s="1"/>
  <c r="K22" i="15"/>
  <c r="K17" i="15" s="1"/>
  <c r="K16" i="15" s="1"/>
  <c r="J64" i="15"/>
  <c r="H64" i="15" s="1"/>
  <c r="B20" i="1" l="1"/>
  <c r="F21" i="1"/>
  <c r="F18" i="1" s="1"/>
  <c r="H46" i="15"/>
  <c r="H47" i="15"/>
  <c r="H26" i="15"/>
  <c r="H22" i="15"/>
  <c r="H24" i="15"/>
  <c r="L17" i="15"/>
  <c r="L16" i="15" s="1"/>
  <c r="I32" i="15" l="1"/>
  <c r="J32" i="15"/>
  <c r="I31" i="15"/>
  <c r="J31" i="15"/>
  <c r="I30" i="15"/>
  <c r="J30" i="15"/>
  <c r="J29" i="15"/>
  <c r="I29" i="15"/>
  <c r="J28" i="15"/>
  <c r="I28" i="15"/>
  <c r="I27" i="15"/>
  <c r="J27" i="15"/>
  <c r="H189" i="18"/>
  <c r="I189" i="18"/>
  <c r="G189" i="18"/>
  <c r="J44" i="15"/>
  <c r="J43" i="15"/>
  <c r="J42" i="15" s="1"/>
  <c r="I43" i="15"/>
  <c r="I42" i="15" s="1"/>
  <c r="J41" i="15"/>
  <c r="J40" i="15" s="1"/>
  <c r="I41" i="15"/>
  <c r="I40" i="15" s="1"/>
  <c r="J39" i="15"/>
  <c r="J38" i="15" s="1"/>
  <c r="I39" i="15"/>
  <c r="I38" i="15" s="1"/>
  <c r="J37" i="15"/>
  <c r="J36" i="15" s="1"/>
  <c r="S69" i="10"/>
  <c r="T69" i="10"/>
  <c r="R69" i="10"/>
  <c r="L69" i="10"/>
  <c r="S68" i="10"/>
  <c r="T68" i="10"/>
  <c r="R68" i="10"/>
  <c r="L68" i="10"/>
  <c r="S67" i="10"/>
  <c r="T67" i="10"/>
  <c r="R67" i="10"/>
  <c r="L67" i="10"/>
  <c r="S66" i="10"/>
  <c r="T66" i="10"/>
  <c r="R66" i="10"/>
  <c r="L66" i="10"/>
  <c r="S65" i="10"/>
  <c r="T65" i="10"/>
  <c r="R65" i="10"/>
  <c r="L65" i="10"/>
  <c r="S53" i="10"/>
  <c r="T53" i="10"/>
  <c r="R53" i="10"/>
  <c r="L53" i="10"/>
  <c r="S52" i="10"/>
  <c r="T52" i="10"/>
  <c r="R52" i="10"/>
  <c r="L52" i="10"/>
  <c r="S51" i="10"/>
  <c r="T51" i="10"/>
  <c r="R51" i="10"/>
  <c r="L51" i="10"/>
  <c r="S50" i="10"/>
  <c r="T50" i="10"/>
  <c r="R50" i="10"/>
  <c r="L50" i="10"/>
  <c r="S49" i="10"/>
  <c r="T49" i="10"/>
  <c r="R49" i="10"/>
  <c r="L49" i="10"/>
  <c r="S48" i="10"/>
  <c r="T48" i="10"/>
  <c r="R48" i="10"/>
  <c r="L48" i="10"/>
  <c r="S39" i="10"/>
  <c r="T39" i="10"/>
  <c r="R39" i="10"/>
  <c r="L39" i="10"/>
  <c r="S38" i="10"/>
  <c r="T38" i="10"/>
  <c r="R38" i="10"/>
  <c r="L38" i="10"/>
  <c r="S37" i="10"/>
  <c r="T37" i="10"/>
  <c r="R37" i="10"/>
  <c r="L37" i="10"/>
  <c r="S36" i="10"/>
  <c r="T36" i="10"/>
  <c r="R36" i="10"/>
  <c r="L36" i="10"/>
  <c r="S35" i="10"/>
  <c r="T35" i="10"/>
  <c r="R35" i="10"/>
  <c r="L35" i="10"/>
  <c r="S32" i="10"/>
  <c r="T32" i="10"/>
  <c r="R32" i="10"/>
  <c r="L32" i="10"/>
  <c r="S31" i="10"/>
  <c r="T31" i="10"/>
  <c r="R31" i="10"/>
  <c r="L31" i="10"/>
  <c r="S30" i="10"/>
  <c r="T30" i="10"/>
  <c r="R30" i="10"/>
  <c r="L30" i="10"/>
  <c r="S29" i="10"/>
  <c r="T29" i="10"/>
  <c r="R29" i="10"/>
  <c r="L29" i="10"/>
  <c r="S28" i="10"/>
  <c r="T28" i="10"/>
  <c r="R28" i="10"/>
  <c r="L28" i="10"/>
  <c r="F4" i="11"/>
  <c r="S107" i="10"/>
  <c r="T107" i="10"/>
  <c r="R107" i="10"/>
  <c r="S106" i="10"/>
  <c r="T106" i="10"/>
  <c r="R106" i="10"/>
  <c r="L106" i="10"/>
  <c r="S105" i="10"/>
  <c r="T105" i="10"/>
  <c r="R105" i="10"/>
  <c r="L105" i="10"/>
  <c r="L104" i="10"/>
  <c r="S103" i="10"/>
  <c r="T103" i="10"/>
  <c r="R103" i="10"/>
  <c r="L103" i="10"/>
  <c r="S102" i="10"/>
  <c r="T102" i="10"/>
  <c r="R102" i="10"/>
  <c r="L102" i="10"/>
  <c r="S101" i="10"/>
  <c r="T101" i="10"/>
  <c r="R101" i="10"/>
  <c r="L101" i="10"/>
  <c r="S100" i="10"/>
  <c r="T100" i="10"/>
  <c r="R100" i="10"/>
  <c r="L100" i="10"/>
  <c r="S99" i="10"/>
  <c r="T99" i="10"/>
  <c r="R99" i="10"/>
  <c r="L99" i="10"/>
  <c r="S98" i="10"/>
  <c r="T98" i="10"/>
  <c r="R98" i="10"/>
  <c r="L98" i="10"/>
  <c r="S97" i="10"/>
  <c r="T97" i="10"/>
  <c r="R97" i="10"/>
  <c r="L97" i="10"/>
  <c r="S96" i="10"/>
  <c r="T96" i="10"/>
  <c r="R96" i="10"/>
  <c r="L96" i="10"/>
  <c r="S95" i="10"/>
  <c r="T95" i="10"/>
  <c r="R95" i="10"/>
  <c r="L95" i="10"/>
  <c r="S94" i="10"/>
  <c r="T94" i="10"/>
  <c r="R94" i="10"/>
  <c r="L94" i="10"/>
  <c r="S93" i="10"/>
  <c r="T93" i="10"/>
  <c r="R93" i="10"/>
  <c r="L93" i="10"/>
  <c r="S92" i="10"/>
  <c r="T92" i="10"/>
  <c r="R92" i="10"/>
  <c r="L92" i="10"/>
  <c r="S91" i="10"/>
  <c r="T91" i="10"/>
  <c r="R91" i="10"/>
  <c r="L91" i="10"/>
  <c r="S90" i="10"/>
  <c r="T90" i="10"/>
  <c r="R90" i="10"/>
  <c r="L90" i="10"/>
  <c r="S89" i="10"/>
  <c r="T89" i="10"/>
  <c r="R89" i="10"/>
  <c r="L88" i="10"/>
  <c r="L89" i="10" s="1"/>
  <c r="S87" i="10"/>
  <c r="T87" i="10"/>
  <c r="R87" i="10"/>
  <c r="L86" i="10"/>
  <c r="L87" i="10" s="1"/>
  <c r="S85" i="10"/>
  <c r="T85" i="10"/>
  <c r="R85" i="10"/>
  <c r="L84" i="10"/>
  <c r="L85" i="10" s="1"/>
  <c r="S83" i="10"/>
  <c r="T83" i="10"/>
  <c r="R83" i="10"/>
  <c r="L83" i="10"/>
  <c r="S82" i="10"/>
  <c r="T82" i="10"/>
  <c r="R82" i="10"/>
  <c r="L82" i="10"/>
  <c r="S81" i="10"/>
  <c r="T81" i="10"/>
  <c r="R81" i="10"/>
  <c r="L81" i="10"/>
  <c r="S80" i="10"/>
  <c r="T80" i="10"/>
  <c r="R80" i="10"/>
  <c r="L80" i="10"/>
  <c r="S79" i="10"/>
  <c r="T79" i="10"/>
  <c r="R79" i="10"/>
  <c r="L79" i="10"/>
  <c r="R84" i="10"/>
  <c r="E22" i="11"/>
  <c r="E21" i="11" s="1"/>
  <c r="F22" i="11"/>
  <c r="F21" i="11" s="1"/>
  <c r="S117" i="10"/>
  <c r="T117" i="10"/>
  <c r="R117" i="10"/>
  <c r="L117" i="10"/>
  <c r="S116" i="10"/>
  <c r="T116" i="10"/>
  <c r="R116" i="10"/>
  <c r="L116" i="10"/>
  <c r="S115" i="10"/>
  <c r="T115" i="10"/>
  <c r="R115" i="10"/>
  <c r="L115" i="10"/>
  <c r="S114" i="10"/>
  <c r="T114" i="10"/>
  <c r="R114" i="10"/>
  <c r="L114" i="10"/>
  <c r="S113" i="10"/>
  <c r="T113" i="10"/>
  <c r="R113" i="10"/>
  <c r="L113" i="10"/>
  <c r="S112" i="10"/>
  <c r="T112" i="10"/>
  <c r="R112" i="10"/>
  <c r="L112" i="10"/>
  <c r="S111" i="10"/>
  <c r="T111" i="10"/>
  <c r="R111" i="10"/>
  <c r="L111" i="10"/>
  <c r="S110" i="10"/>
  <c r="T110" i="10"/>
  <c r="R110" i="10"/>
  <c r="L110" i="10"/>
  <c r="S109" i="10"/>
  <c r="T109" i="10"/>
  <c r="R109" i="10"/>
  <c r="L109" i="10"/>
  <c r="S108" i="10"/>
  <c r="T108" i="10"/>
  <c r="R108" i="10"/>
  <c r="L108" i="10"/>
  <c r="S78" i="10"/>
  <c r="T78" i="10"/>
  <c r="R78" i="10"/>
  <c r="S77" i="10"/>
  <c r="T77" i="10"/>
  <c r="R77" i="10"/>
  <c r="S76" i="10"/>
  <c r="T76" i="10"/>
  <c r="R76" i="10"/>
  <c r="S75" i="10"/>
  <c r="T75" i="10"/>
  <c r="R75" i="10"/>
  <c r="S74" i="10"/>
  <c r="T74" i="10"/>
  <c r="R74" i="10"/>
  <c r="L74" i="10"/>
  <c r="S73" i="10"/>
  <c r="T73" i="10"/>
  <c r="R73" i="10"/>
  <c r="L73" i="10"/>
  <c r="T72" i="10"/>
  <c r="R72" i="10"/>
  <c r="L72" i="10"/>
  <c r="S71" i="10"/>
  <c r="T71" i="10"/>
  <c r="R71" i="10"/>
  <c r="L71" i="10"/>
  <c r="S70" i="10"/>
  <c r="T70" i="10"/>
  <c r="R70" i="10"/>
  <c r="L70" i="10"/>
  <c r="S64" i="10"/>
  <c r="T64" i="10"/>
  <c r="R64" i="10"/>
  <c r="L64" i="10"/>
  <c r="S63" i="10"/>
  <c r="T63" i="10"/>
  <c r="R63" i="10"/>
  <c r="L63" i="10"/>
  <c r="S62" i="10"/>
  <c r="T62" i="10"/>
  <c r="R62" i="10"/>
  <c r="L62" i="10"/>
  <c r="S61" i="10"/>
  <c r="T61" i="10"/>
  <c r="R61" i="10"/>
  <c r="L61" i="10"/>
  <c r="S60" i="10"/>
  <c r="T60" i="10"/>
  <c r="R60" i="10"/>
  <c r="L60" i="10"/>
  <c r="S59" i="10"/>
  <c r="T59" i="10"/>
  <c r="R59" i="10"/>
  <c r="L59" i="10"/>
  <c r="L58" i="10"/>
  <c r="S57" i="10"/>
  <c r="T57" i="10"/>
  <c r="R57" i="10"/>
  <c r="L57" i="10"/>
  <c r="S56" i="10"/>
  <c r="T56" i="10"/>
  <c r="R56" i="10"/>
  <c r="L56" i="10"/>
  <c r="S55" i="10"/>
  <c r="T55" i="10"/>
  <c r="R55" i="10"/>
  <c r="L55" i="10"/>
  <c r="S54" i="10"/>
  <c r="T54" i="10"/>
  <c r="R54" i="10"/>
  <c r="L54" i="10"/>
  <c r="S47" i="10"/>
  <c r="T47" i="10"/>
  <c r="R47" i="10"/>
  <c r="L47" i="10"/>
  <c r="S46" i="10"/>
  <c r="T46" i="10"/>
  <c r="R46" i="10"/>
  <c r="L46" i="10"/>
  <c r="S45" i="10"/>
  <c r="T45" i="10"/>
  <c r="R45" i="10"/>
  <c r="L45" i="10"/>
  <c r="S44" i="10"/>
  <c r="T44" i="10"/>
  <c r="R44" i="10"/>
  <c r="S43" i="10"/>
  <c r="T43" i="10"/>
  <c r="R43" i="10"/>
  <c r="S40" i="10"/>
  <c r="T40" i="10"/>
  <c r="R40" i="10"/>
  <c r="S33" i="10"/>
  <c r="T33" i="10"/>
  <c r="R33" i="10"/>
  <c r="S27" i="10"/>
  <c r="T27" i="10"/>
  <c r="R27" i="10"/>
  <c r="S26" i="10"/>
  <c r="T26" i="10"/>
  <c r="R26" i="10"/>
  <c r="S25" i="10"/>
  <c r="T25" i="10"/>
  <c r="R25" i="10"/>
  <c r="S24" i="10"/>
  <c r="T24" i="10"/>
  <c r="R24" i="10"/>
  <c r="S23" i="10"/>
  <c r="T23" i="10"/>
  <c r="R23" i="10"/>
  <c r="S22" i="10"/>
  <c r="T22" i="10"/>
  <c r="R22" i="10"/>
  <c r="S21" i="10"/>
  <c r="T21" i="10"/>
  <c r="R21" i="10"/>
  <c r="S20" i="10"/>
  <c r="T20" i="10"/>
  <c r="R20" i="10"/>
  <c r="S19" i="10"/>
  <c r="T19" i="10"/>
  <c r="R19" i="10"/>
  <c r="S18" i="10"/>
  <c r="T18" i="10"/>
  <c r="R18" i="10"/>
  <c r="S17" i="10"/>
  <c r="T17" i="10"/>
  <c r="R17" i="10"/>
  <c r="S16" i="10"/>
  <c r="T16" i="10"/>
  <c r="R16" i="10"/>
  <c r="S12" i="10"/>
  <c r="S118" i="10" s="1"/>
  <c r="T12" i="10"/>
  <c r="T118" i="10" s="1"/>
  <c r="R12" i="10"/>
  <c r="R118" i="10" s="1"/>
  <c r="S15" i="10"/>
  <c r="T15" i="10"/>
  <c r="R15" i="10"/>
  <c r="S14" i="10"/>
  <c r="T14" i="10"/>
  <c r="R14" i="10"/>
  <c r="S13" i="10"/>
  <c r="T13" i="10"/>
  <c r="R13" i="10"/>
  <c r="S11" i="10"/>
  <c r="T11" i="10"/>
  <c r="R11" i="10"/>
  <c r="S10" i="10"/>
  <c r="T10" i="10"/>
  <c r="R10" i="10"/>
  <c r="S9" i="10"/>
  <c r="T9" i="10"/>
  <c r="R9" i="10"/>
  <c r="S8" i="10"/>
  <c r="T8" i="10"/>
  <c r="R8" i="10"/>
  <c r="S7" i="10"/>
  <c r="T7" i="10"/>
  <c r="R7" i="10"/>
  <c r="S6" i="10"/>
  <c r="T6" i="10"/>
  <c r="R6" i="10"/>
  <c r="S5" i="10"/>
  <c r="T5" i="10"/>
  <c r="R5" i="10"/>
  <c r="S4" i="10"/>
  <c r="T4" i="10"/>
  <c r="R4" i="10"/>
  <c r="D13" i="11"/>
  <c r="D14" i="11"/>
  <c r="D15" i="11"/>
  <c r="E13" i="11"/>
  <c r="F13" i="11"/>
  <c r="E15" i="11"/>
  <c r="E11" i="11"/>
  <c r="E10" i="11" s="1"/>
  <c r="F14" i="11"/>
  <c r="E14" i="11"/>
  <c r="F15" i="11"/>
  <c r="E12" i="11"/>
  <c r="F12" i="11"/>
  <c r="F11" i="11"/>
  <c r="F10" i="11" s="1"/>
  <c r="D11" i="11"/>
  <c r="D10" i="11" s="1"/>
  <c r="D12" i="11"/>
  <c r="D22" i="11"/>
  <c r="D21" i="11" s="1"/>
  <c r="F20" i="11"/>
  <c r="F19" i="11" s="1"/>
  <c r="E20" i="11"/>
  <c r="E19" i="11" s="1"/>
  <c r="D20" i="11"/>
  <c r="D19" i="11" s="1"/>
  <c r="D18" i="11"/>
  <c r="R104" i="10"/>
  <c r="T104" i="10"/>
  <c r="E18" i="11"/>
  <c r="S104" i="10"/>
  <c r="S72" i="10"/>
  <c r="R34" i="10"/>
  <c r="T34" i="10"/>
  <c r="S34" i="10"/>
  <c r="F18" i="11"/>
  <c r="S41" i="10"/>
  <c r="T41" i="10"/>
  <c r="S42" i="10"/>
  <c r="T42" i="10"/>
  <c r="R41" i="10"/>
  <c r="R42" i="10"/>
  <c r="S58" i="10"/>
  <c r="T58" i="10"/>
  <c r="R58" i="10"/>
  <c r="T88" i="10"/>
  <c r="S88" i="10"/>
  <c r="R88" i="10"/>
  <c r="T86" i="10"/>
  <c r="S86" i="10"/>
  <c r="R86" i="10"/>
  <c r="T84" i="10"/>
  <c r="S84" i="10"/>
  <c r="E4" i="11"/>
  <c r="D4" i="11"/>
  <c r="F6" i="11"/>
  <c r="F5" i="11" s="1"/>
  <c r="D6" i="11"/>
  <c r="D5" i="11" s="1"/>
  <c r="E6" i="11"/>
  <c r="E5" i="11" s="1"/>
  <c r="F16" i="11"/>
  <c r="D16" i="11"/>
  <c r="E16" i="11"/>
  <c r="I17" i="15" l="1"/>
  <c r="I16" i="15" s="1"/>
  <c r="H18" i="15"/>
  <c r="C21" i="1"/>
  <c r="C18" i="1" s="1"/>
  <c r="J20" i="15"/>
  <c r="J17" i="15" s="1"/>
  <c r="J16" i="15" s="1"/>
  <c r="I37" i="15"/>
  <c r="I36" i="15" s="1"/>
  <c r="H32" i="15"/>
  <c r="H28" i="15"/>
  <c r="J35" i="15"/>
  <c r="H29" i="15"/>
  <c r="H43" i="15"/>
  <c r="H42" i="15"/>
  <c r="H31" i="15"/>
  <c r="H27" i="15"/>
  <c r="H39" i="15"/>
  <c r="H38" i="15"/>
  <c r="H40" i="15"/>
  <c r="E3" i="11"/>
  <c r="H41" i="15"/>
  <c r="H30" i="15"/>
  <c r="I44" i="15"/>
  <c r="H44" i="15" s="1"/>
  <c r="F3" i="11"/>
  <c r="D3" i="11"/>
  <c r="H20" i="15" l="1"/>
  <c r="H36" i="15"/>
  <c r="H37" i="15"/>
  <c r="I35" i="15"/>
  <c r="D21" i="1" l="1"/>
  <c r="D18" i="1" s="1"/>
  <c r="B18" i="1"/>
  <c r="B21" i="1"/>
  <c r="H16" i="15"/>
  <c r="H17" i="15"/>
  <c r="H35" i="15"/>
</calcChain>
</file>

<file path=xl/sharedStrings.xml><?xml version="1.0" encoding="utf-8"?>
<sst xmlns="http://schemas.openxmlformats.org/spreadsheetml/2006/main" count="3134" uniqueCount="859">
  <si>
    <t>№ п/п</t>
  </si>
  <si>
    <t>Номер и наименование основного мероприятия</t>
  </si>
  <si>
    <t>Вид нормативно-правового акта</t>
  </si>
  <si>
    <t>Ожидаемые сроки принятия</t>
  </si>
  <si>
    <t>Основные положения нормативно-правового акта</t>
  </si>
  <si>
    <t>Ответственный исполнитель и соисполнители</t>
  </si>
  <si>
    <t>Ответственный исполнитель</t>
  </si>
  <si>
    <t>Срок начала и окончания реализации</t>
  </si>
  <si>
    <t>Связь с целевыми индикаторами муниципальной программы (подпрограммы)</t>
  </si>
  <si>
    <t>Целевой показатель (индикатор)</t>
  </si>
  <si>
    <t>2020 год</t>
  </si>
  <si>
    <t>2019 год</t>
  </si>
  <si>
    <t>2018 год</t>
  </si>
  <si>
    <t>2017 год</t>
  </si>
  <si>
    <t>значения целевых показателей (индикаторов)</t>
  </si>
  <si>
    <t>%</t>
  </si>
  <si>
    <t>Ед. измерения</t>
  </si>
  <si>
    <t>ГРБС</t>
  </si>
  <si>
    <t>КВСР</t>
  </si>
  <si>
    <t>всего</t>
  </si>
  <si>
    <t xml:space="preserve"> </t>
  </si>
  <si>
    <t>Источник финансирования</t>
  </si>
  <si>
    <t>ФБ</t>
  </si>
  <si>
    <t>начало реализации</t>
  </si>
  <si>
    <t>ожидаемый непосредственный результат (индикатор)</t>
  </si>
  <si>
    <t>2015 г.</t>
  </si>
  <si>
    <t>2016 г.</t>
  </si>
  <si>
    <t>2017 г.</t>
  </si>
  <si>
    <t>График реализации (месяц, квартал)</t>
  </si>
  <si>
    <t>I</t>
  </si>
  <si>
    <t>II</t>
  </si>
  <si>
    <t>III</t>
  </si>
  <si>
    <t>IV</t>
  </si>
  <si>
    <t>Объём ресурсного обеспечения, тыс. руб.</t>
  </si>
  <si>
    <t>окончание реализации (дата контрольного события)</t>
  </si>
  <si>
    <t>наименование муниципальной подпрограммы, ведомственной целевой программы, основного мероприятия, мероприятий реализуемых в рамках основного мероприятия, контрольное событие</t>
  </si>
  <si>
    <t>План мероприятий по реализации муниципальной программы</t>
  </si>
  <si>
    <t>ответственный исполнитель</t>
  </si>
  <si>
    <t>МКУ «Управление жилищно-коммунального хозяйства»</t>
  </si>
  <si>
    <t xml:space="preserve"> + </t>
  </si>
  <si>
    <t>Администрация МО ГО "Усинск"</t>
  </si>
  <si>
    <t xml:space="preserve">Подпрограмма 4 «Чистая вода» на территории муниципального образования городского округа «Усинск» в 2014-2017 гг. и на период до 2020 г. </t>
  </si>
  <si>
    <t>Всего</t>
  </si>
  <si>
    <t>МКУ «УЖКХ»</t>
  </si>
  <si>
    <t>Республиканский бюджет Республики Коми</t>
  </si>
  <si>
    <t>ежегодно</t>
  </si>
  <si>
    <t>х</t>
  </si>
  <si>
    <t>Мероприятие 2.1.1. Оснащение общедомовыми приборами учета энергетических ресурсов в части муниципальной доли</t>
  </si>
  <si>
    <t>Основное мероприятие 1 подпрограммы 2 Оснащение приборами учета энергетических ресурсов</t>
  </si>
  <si>
    <t>Мероприятие 3.1.5. Содержание автомобильных дорог и инженерных сооружений на них в границах городского округа</t>
  </si>
  <si>
    <t>Мероприятие 3.1.6. Выполнение работ по содержанию мемориала "Три Поколения", территории , прилегающей к плавательному бассейну (площадь им.А.М.Босовой), территорий детских площадок по ул.Молодежная, ул.Парковая, ул.60летОктября, памятника "Нефтянику", "Комару", сквер "Первостроителю", сквер "Рябиновый сад" и прилегающих к ним территорий МО ГО "Усинск"</t>
  </si>
  <si>
    <t>Мероприятие 2.1.2. Оснащение приборами учёта  муниципальных нежилых помещениях</t>
  </si>
  <si>
    <t>МБУ "УКС"</t>
  </si>
  <si>
    <t>МБУ "Управление капитального строительства" администрации Мо ГО "Усинск"</t>
  </si>
  <si>
    <t>Основное мероприятие 1 подпрограммы 3 Благоустройство территории МО ГО "Усинск"</t>
  </si>
  <si>
    <t>Основное мероприятие 8 подпрограммы 3 Расходы за счет субвенции на осуществление предельных полномочий по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</si>
  <si>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Основное мероприятие 9 подпрограммы 3 Расходы за счет  средств субвенции на осуществление переданных государственных полномочий Республики Коми по отлову и содержанию безнадзорных животных</t>
  </si>
  <si>
    <t>Основное мероприятие 6 подпрограммы 3 Обеспечение выполнения мероприятий в сфере жилищно-коммунального хозяйства и благоустройства</t>
  </si>
  <si>
    <t>Основное мероприятие 2 подпрограммы 3 Капитальный и текущий ремонт муниципального жилищного фонда</t>
  </si>
  <si>
    <t>Основное мероприятие 4 подпрограммы 3 Капитальный ремонт и ремонт дворовых территорий, проездов к дворовым территориям многоквартирных домов</t>
  </si>
  <si>
    <t>Основное мероприятие 5 подпрограммы 3 Содержание и развитие систем коммунальной инфраструктуры</t>
  </si>
  <si>
    <t>Основное мероприятие 3 подпрограммы 3 Проведение капитального  ремонта многоквартирных жилых домов на территории МО ГО "Усинск"</t>
  </si>
  <si>
    <t>Основное мероприятие 5 подпрограммы 2 Устройство праздничной иллюминации</t>
  </si>
  <si>
    <t xml:space="preserve">Основное мероприятие 6 подпрограммы 2 Приобретение  насоса  для работы городского фонтана </t>
  </si>
  <si>
    <t>Мероприятие 3.4.1. ул.Строителей д.16, 16/1, Парковая д.13, ул. Ленина д.9</t>
  </si>
  <si>
    <t>Столбец1</t>
  </si>
  <si>
    <t>КФСР</t>
  </si>
  <si>
    <t>наименование МП (согласно постановлению от 19.08.2014 г. № 1699</t>
  </si>
  <si>
    <t>КЦСР(1-2 знаки)</t>
  </si>
  <si>
    <t>КЦСР (3 знак)</t>
  </si>
  <si>
    <t>наименование подпрограммы</t>
  </si>
  <si>
    <t>КЦСР (4-7 знаки)</t>
  </si>
  <si>
    <t>наименование основного мероприятия или направления непрограммных расходов</t>
  </si>
  <si>
    <t>наименование мероприятия</t>
  </si>
  <si>
    <t>ПБС</t>
  </si>
  <si>
    <t>источник финансирования</t>
  </si>
  <si>
    <t>КВР</t>
  </si>
  <si>
    <t>Группа КВР</t>
  </si>
  <si>
    <t>Доп.КР</t>
  </si>
  <si>
    <t>КОСГУ</t>
  </si>
  <si>
    <t>2015 год</t>
  </si>
  <si>
    <t>2016 год</t>
  </si>
  <si>
    <t>контрольное событие 2015 г.</t>
  </si>
  <si>
    <t>контрольное событие 2016 г.</t>
  </si>
  <si>
    <t>контрольное событие 2017 г.</t>
  </si>
  <si>
    <t>МБ</t>
  </si>
  <si>
    <t>РБ</t>
  </si>
  <si>
    <t>2. МП "Строительство, обеспечение качественным, доступным жильем и услугам жилищно-коммунального хозяйства населения МО ГО "Усинск" в 2014-2016 годах и на период до 2020 года"</t>
  </si>
  <si>
    <t>2.1 Подпрограмма «Обеспечение жильем молодых семей»</t>
  </si>
  <si>
    <t>Основное мероприятие 1 Обеспечение жильем молодых семей</t>
  </si>
  <si>
    <t>Мероприятие 1.1. Разработка и принятие на муниципальном уровне нормативно-правовых актов, обеспечивающих реализацию установленных мероприятий</t>
  </si>
  <si>
    <t>Администрация МО ГО Усинск</t>
  </si>
  <si>
    <t>Мероприятие 1.1.2. Формирование перечня молодых семей - участников  подпрограммы</t>
  </si>
  <si>
    <t>Мероприятие 1.1.3. Организация работы, направленной на информирование населения о действующих мерах поддержки</t>
  </si>
  <si>
    <t xml:space="preserve">Мероприятие 1.1.4. Предоставление социальных выплат молодым семьям за счет местного бюджета на приобретение жилого помещения или создания объекта индивидуального жилищного строительства </t>
  </si>
  <si>
    <t xml:space="preserve">Мероприятие 1.1.5. Предоставление социальных выплат молодым семьям за счет остатков прошлых лет из Республиканского бюджета  Республики Коми на приобретение жилого помещения или создания объекта индивидуального жилищного строительства </t>
  </si>
  <si>
    <t xml:space="preserve">Мероприятие 1.1.6. Предоставление социальных выплат молодым семьям за счет остатков прошлых лет из Федерального бюджета  на приобретение жилого помещения или создания объекта индивидуального жилищного строительства </t>
  </si>
  <si>
    <t xml:space="preserve">Мероприятие 1.1.7. Предоставление социальных выплат молодым семьям за счет Республиканского бюджета Республики Коми на приобретение жилого помещения или создания объекта индивидуального жилищного строительства </t>
  </si>
  <si>
    <t xml:space="preserve">Мероприятие 1.1.8. Предоставление социальных выплат молодым семьям из Федерального бюджета  на приобретение жилого помещения или создания объекта индивидуального жилищного строительства </t>
  </si>
  <si>
    <t>2.2 подпрограмма "Энергосбережение и повышение энергетической эффективности на территории муниципального образования городского округа "Усинск" на 2014-2016 годы и на период до 2020 года"</t>
  </si>
  <si>
    <t>МКУ Управление жилищно-коммунального хозяйства</t>
  </si>
  <si>
    <t xml:space="preserve">Мероприятие 2.1.3. Оснащение индивидуальными приборами учета газа муниципальных жилых квартир </t>
  </si>
  <si>
    <t>Мероприятие 2.1.4. Оснащение индивидуальными приборами учета газа льготной категории граждан</t>
  </si>
  <si>
    <t>Основное мероприятие 2 подпрограммы 2 Модернизация сетей уличного освещения</t>
  </si>
  <si>
    <t>Мероприятие 2.2.2. Замена светильников на светодиодные  по ул. Мира</t>
  </si>
  <si>
    <t>Основное мероприятие 3 подпрограммы 2 Энергоаудит систем тепло- и водоснабжения на территории МО ГО "Усинск"</t>
  </si>
  <si>
    <t>Мероприятие 2.3.1. Разработка схемы водоснабжения АМО ГО "Усинск" (с электронной моделью)</t>
  </si>
  <si>
    <t>Мероприятие 2.3.2. Разработка схемы теплоснабжения АМО ГО "Усинск" (с электронной моделью)</t>
  </si>
  <si>
    <t>Мероприятие 2.4.1. Замена электропроводки в образовательных организациях</t>
  </si>
  <si>
    <t>Мероприятие 2.2.1. Замена проводов АС (устаревший неизолированный провод) уличного освещения на СИП (самонесущий, изолированный, нового поколения) ул. Строителей, Возейская, Комсомольская, Приполярная</t>
  </si>
  <si>
    <t>Мероприятие 2.2.3. Переключение сети уличного освещения по ул. Аэродромная в пгт Парма с установкой узла учета электроэнергии</t>
  </si>
  <si>
    <t>Основное мероприятие 4 подпрограммы 2 Установка энергосберегающих светильников в муниципальных учреждений МО ГО "Усинск"</t>
  </si>
  <si>
    <t>Мероприятие 2.4.2. Ремонт электрических сетей силового и коммутационного оборудования в образова-тельных организациях</t>
  </si>
  <si>
    <t>Мероприятие 2.4.3. Ремонт освещения подвального помещения в образовательных организациях</t>
  </si>
  <si>
    <t>Мероприятие 2.4.4. Замена светильников на светодиодные в служебном помещении по ул.Парковая д.5а (офис МКУ "УЖКХ")</t>
  </si>
  <si>
    <t xml:space="preserve">Мероприятие 2.5.1. Устройство праздничной иллюминации на опорах уличного освещения по ул. Мира </t>
  </si>
  <si>
    <t xml:space="preserve">Мероприятие 2.6.1. Приобретение  насоса  для работы городского фонтана </t>
  </si>
  <si>
    <t>2.3 подпрограмма «Содержание и развитие жилищно-коммунального хозяйства на территории муниципального образования городского округа «Усинск» в 2014-2016 годах и на период до 2020 года»</t>
  </si>
  <si>
    <t>Мероприятие 3.1.1. Техническое обслуживание сетей уличного освещения  и организация освещения улиц на территории МО ГО "Усинск"</t>
  </si>
  <si>
    <t>Мероприятие 3.1.2. Техническое обслуживание сетей ливневой канализации</t>
  </si>
  <si>
    <t>Мероприятие 3.1.3. Оплата электроэнергии по уличному освещению</t>
  </si>
  <si>
    <t>Мероприятие 3.1.4. Содержание городского фонтана (с оплатой электроэнергии  и водоснабжения)</t>
  </si>
  <si>
    <t>Мероприятие 3.1.7. Озеленение территории МО ГО "Усинск"</t>
  </si>
  <si>
    <t>Мероприятие 3.1.8. Организация и содержание мест захоронения</t>
  </si>
  <si>
    <t>Мероприятие 3.1.9. Прочие мероприятия по благоустройству городских округов</t>
  </si>
  <si>
    <t>Мероприятие 3.1.10. Ликвидация свалок в городской черте</t>
  </si>
  <si>
    <t>Мероприятие 3.1.11. Вывоз и погребение невостребованных трупов</t>
  </si>
  <si>
    <t>Мероприятие 3.1.13. Снос аварийного жилого фонда</t>
  </si>
  <si>
    <t>МБУ Управление капитального строительства</t>
  </si>
  <si>
    <t>Мероприятие 3.1.14. Обустройство сквера им. В.Ефремовой</t>
  </si>
  <si>
    <t>Мероприятие 3.2.1. Капитальный ремонт муниципального жилья</t>
  </si>
  <si>
    <t>Мероприятие 3.2.2. Текущий ремонт муниципального жилья без нанимателей</t>
  </si>
  <si>
    <t>Мероприятие 3.3.1. Доля муниципального образования на уплату взносов на капитальный ремонт общего имущества МКД в части муниципального жилья в соответствии с п.1 ст.169 Жилищного Кодекса РФ</t>
  </si>
  <si>
    <t>Мероприятие 3.4.2. ул.Строителей д.13, 15, 15а, ул.60лет Октября д.3</t>
  </si>
  <si>
    <t>Мероприятие 3.4.3. ул.Нефтяников д.40, 42, 44, 46</t>
  </si>
  <si>
    <t>Мероприятие 3.4.4. ул.Молодежная д.3, 3а</t>
  </si>
  <si>
    <t>Мероприятие 3.5.1. Замена баков-аккумуляторов на ЦВК</t>
  </si>
  <si>
    <t>Мероприятие 3.5.2. Реконструкция действующих очистных сооружений – устройство станции доочистки сточных вод от металлов.</t>
  </si>
  <si>
    <t>Мероприятие 3.5.4. Компенсация выпадающих доходов организациям, предоставляющим населению жилищные услуги по тарифам, не обеспечивающим возмещение издержек</t>
  </si>
  <si>
    <t>Мероприятие 3.5.5. Компенсация выпадающих доходов организациям, предоставляющим населению коммунальные услуги по тарифам, не обеспечивающим возмещение издержек (теплоснабжение)</t>
  </si>
  <si>
    <t>Мероприятие 3.5.6. Субсидии на содержание бани (с.Усть-Уса)</t>
  </si>
  <si>
    <t>Мероприятие 3.5.7. Субсидии на содержание объектов коммунальной инфраструктуры (ст.Юкост)</t>
  </si>
  <si>
    <t>Мероприятие 3.6.1. Обеспечение выполнения мероприятий в сфере жилищно-коммунального хозяйства и благоустройства (содержание МКУ "УЖКХ")</t>
  </si>
  <si>
    <t>Основное мероприятие 7 подпрограммы 3  Расходы за счет субвенции на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</si>
  <si>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Мероприятие 3.7.1. Расходы за счет субвенции на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</si>
  <si>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Мероприятие 3.8.1. Расходы за счет субвенции на осуществление предельных полномочий по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</si>
  <si>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Мероприятие 3.9.1. Расходы за счет  средств субвенции на осуществление переданных государственных полномочий Республики Коми по отлову и содержанию безнадзорных животных</t>
  </si>
  <si>
    <t xml:space="preserve">2.5. «Переселение граждан из аварийного жилищного фонда на 2014-2017 годы на территории муниципального образования городского округа "Усинск"» </t>
  </si>
  <si>
    <t>Основное мероприятие 1 подпрограммы 5 Строительство жилых домов для переселения граждан из аварийного жилищного фонда</t>
  </si>
  <si>
    <t>Мероприятие 5.1.1. Технологическое присоединение к электрическим сетям 38-ми квартирного жилого дома в г. Усинске (1 этап)</t>
  </si>
  <si>
    <t>Мероприятие 5.1.2. Технологическое присоединение к электрическим сетям 38-ми квартирного жилого дома в с.Усть-Уса (1 этап)</t>
  </si>
  <si>
    <t>Мероприятие 5.1.3. Технологическое присоединение к газораспределительным сетям 38-ми квартирного жилого дома в г.Усинск (1 этап)</t>
  </si>
  <si>
    <t>мероприятие 5.1.4 Строительство жилых домов для переселения граждан из аварийного жилищного фонда</t>
  </si>
  <si>
    <t>Основное мероприятие 2 подпрограммы 5 Обеспечение мероприятий по переселению граждан из аварийного жилищного фонда с учетом необходимости развития малоэтажного жилищного строительства</t>
  </si>
  <si>
    <t>Мероприятие 5.2.1. Расходы за счет субсидий прошлых лет</t>
  </si>
  <si>
    <t>Мероприятие 5.2.2. Софинансирование к МБТ</t>
  </si>
  <si>
    <t>2.6. «Строительство, реконструкция объектов социальной и жилищной сферы на 2014-2016 гг. и на период до 2020 г.</t>
  </si>
  <si>
    <t>Основное мероприятие 1 подпрограммы 6 Строительство внутрипоселковых газораспределительных сетей для обеспечения попутным газом сельских населенных пунктов</t>
  </si>
  <si>
    <t>Мероприятие 6.1. Строительство внутрипоселковых газораспределительных сетей для обеспечения попутным газом сельских населенных пунктов (с. Колва)</t>
  </si>
  <si>
    <t>Основное мероприятие 2 подпрограммы 6 Строительство инжинерных сетей для участков, предоставляемых многодетным семьям под индивидуальное строительство</t>
  </si>
  <si>
    <t>Мероприятие 6.2. Строительство инжинерных сетей для участков, предоставляемых многодетным семьям под индивидуальное строительство</t>
  </si>
  <si>
    <t>Мероприятие 6.3. Предоставление субсидий МБУ "УКС" на выполнение муниципального задания</t>
  </si>
  <si>
    <t>Основное мероприятие 3 подпрограммы 6 Обеспечение выполнения мероприятий в капитальном строительстве</t>
  </si>
  <si>
    <t>Основное мероприятие 4 подпрограммы 6 Реконструкция здания по ул.60 лет Октября для дальнейшего использования под жилье гражданам, нуждающимся в жилых помещениях муниципального жилого фонда (в т.ч. ПСД и обследование)</t>
  </si>
  <si>
    <t>Мероприятие 6.4. Реконструкция здания по ул.60 лет Октября для дальнейшего использования под жилье гражданам, нуждающимся в жилых помещениях муниципального жилого фонда (в т.ч. ПСД и обследование)</t>
  </si>
  <si>
    <t>Администрация с. Усть - Уса</t>
  </si>
  <si>
    <t>Администрация с. Колва</t>
  </si>
  <si>
    <t>Администрация с. Мутный Материк</t>
  </si>
  <si>
    <t>Администрация с. Усть - Лыжа</t>
  </si>
  <si>
    <t>Администрация с. Щельябож</t>
  </si>
  <si>
    <t xml:space="preserve">2.4 подпрограмма 2.4 «Чистая вода» на территории муниципального образования городского округа «Усинск» в 2014-2017 гг. и на период до 2020 г. </t>
  </si>
  <si>
    <t>Основное мероприятие 1 подпрограммы 4 Строительство и ремонт систем водоснабжения с обустройством зон санитарной охраны</t>
  </si>
  <si>
    <t>Мероприятие 4.1.1. Обслуживание систем водоснабжения, включая объекты водоподготовки на водозаборных скважинах в сельских населенных пунктах, в т.ч. транспортные услуги и покупку сменных фильтроэлементов</t>
  </si>
  <si>
    <t>Мероприятие 4.1.2. Строительство новых скважин в сельских населенных пунктах со строительством объектов водоподготовки, в том числе ПИР:</t>
  </si>
  <si>
    <t>Мероприятие 4.1.3. Реконструкция гидрогеологических скважин в сельских населенных пунктах со строительством объектов водоподготовки, в том числе ПИР</t>
  </si>
  <si>
    <t>Мероприятие 4.1.4. Строительство водозабора по извлечению подземных артезианских вод для обеспечения жителей г. Усинска питьевой водой, в том числе ПИР, включая: 1) выполнение полевых работ по переоценке запасов с составлением отчета о выполненных работах и защитой на ГКЗ, составление проекта на разработку месторождений подземных вод;  2)разработка ПСД на трубопровод и обустройство месторождений, 3) составление ПСД на станцию водоподготовки</t>
  </si>
  <si>
    <t>Мероприятие 4.1.5. Замена участка трубопровода технической воды диаметром 600 мм на полимерную трубу</t>
  </si>
  <si>
    <t xml:space="preserve">Мероприятие 4.1.6. Модернизация водопроводных сетей, в т.ч. капитальный ремонт существующих водопроводных сетей с заменой стальных труб на полиэтиленовую трубу  </t>
  </si>
  <si>
    <t>Мероприятие 4.1.7. Строительство водопроводных сетей в сельских населенных пунктах отсуществующих гидрогеологических скважин, в т.ч. ПИР и ПСД</t>
  </si>
  <si>
    <t>Мероприятие 4.1.8. Устройство систем водоподготовки на сельских водозаборных скважин</t>
  </si>
  <si>
    <t>Основное мероприятие 2 подпрограммы 4 Создание условий для охраны питьевых вод</t>
  </si>
  <si>
    <t>Мероприятие 4.2.1 Модернизация сбросной системы промывных вод, в т.ч разработка проекта канализационной сети, отводящей нормативно-чистые сточные воды в систему канализации, взамен существующего сброса в водный объект «болото»</t>
  </si>
  <si>
    <t>Мероприятие 4.2.2 Регулировка, расчистка, дноуглубление водного объекта р.Уса в месте водозаборного оголовка насосной станции 1 (водозабор на р.Уса) и рассеивающего выпуска очищенных сточных вод на р.Уса (по 50 м вниз и вверх по течению)</t>
  </si>
  <si>
    <t>Мероприятие 4.2.3 Мониторинг состояния водного объекта р.Уса на месте забора водных ресурсов для хозяйственно-питьевых нужд г.Усинска и в месте сброса очищенных сточных вод (гидрометрические работы; выполнение подводно-технических и водолазных работ по обследованию водозаборных сооружений)</t>
  </si>
  <si>
    <t>Мероприятие 4.2.4 Микробиологическое исследование воды</t>
  </si>
  <si>
    <t>Мероприятие 4.2.5 Разработка проекта на строительство очистных сооружений пяти выпусков ливневой канализации за счет остатков субсидий прошлых лет</t>
  </si>
  <si>
    <t>Мероприятие 4.2.6 Строительство очистных сооружений на пяти выпусках ливневой канализации г. Усинска с ремонтом существующих трубопроводов выпусков</t>
  </si>
  <si>
    <t>Мероприятие 4.2.7 Модернизация водоочистной станции (ВОС) поверхностного водозабора г. Усинска, в том числе устройство автоматической системы дозирования, замена и ремонт морально устаревшего оборудования</t>
  </si>
  <si>
    <t>Мероприятие 4.2.8 Берегоукрепление водозабора (насосная станция I подъема)</t>
  </si>
  <si>
    <t>Мероприятие 4.2.9 Устройство водоочистных сооружений (станции обезжелезивания) на поверхностном водозаборе г. Усинска</t>
  </si>
  <si>
    <t>Основное мероприятие 3 подпрограммы 4 Установка  фонтанчиков и системы фильтрации воды в учреждениях Управления образования</t>
  </si>
  <si>
    <t>Мероприятие 4.3.1 Установка  фонтанчиков и системы фильтрации воды в учреждениях Управления образования</t>
  </si>
  <si>
    <t>Администрация МО ГО "Усинск", всего в том числе</t>
  </si>
  <si>
    <t>ВСЕГО по АМО</t>
  </si>
  <si>
    <t>Администрация, всего</t>
  </si>
  <si>
    <t>Администрация МО ГО "Усинск", всего в том числе:</t>
  </si>
  <si>
    <t>Администрация МО ГО  "Усинск", всего в том числе:</t>
  </si>
  <si>
    <t>Подпрограмма 1 «Обеспечение жильем молодых семей в 2014-2016 гг. и на период до 2020 г.»</t>
  </si>
  <si>
    <t>Подпрограмма 2 "Энергосбережение и повышение энергетической эффективности на территории муниципального образования городского округа "Усинск" на 2014-2016 годы и на период до 2020 года"</t>
  </si>
  <si>
    <t xml:space="preserve">Подпрограмма 3 </t>
  </si>
  <si>
    <t xml:space="preserve">подпрограмма 5 «Переселение граждан из аварийного жилищного фонда на 2014-2017 годы на территории муниципального образования городского округа "Усинск"» </t>
  </si>
  <si>
    <t>Подпрограмма 6 «Строительство, реконструкция объектов социальной и жилищной сферы на 2014-2016 гг. и на период до 2020 г.</t>
  </si>
  <si>
    <t>Мероприятие 3.1.12. Прочие мероприятия по благоустройству сельских территорий МО ГО "Усинск"</t>
  </si>
  <si>
    <t>Мероприятие 3.5.3. Обслуживание  систем тепло, водоснабжения в сельских населённых пунктах</t>
  </si>
  <si>
    <t>КУМИ</t>
  </si>
  <si>
    <t>кв.м</t>
  </si>
  <si>
    <t>Управление образования</t>
  </si>
  <si>
    <t>2018 г.</t>
  </si>
  <si>
    <t>МКУ "УЖКХ"</t>
  </si>
  <si>
    <t>Номер и наименование целевой муниципальной программы</t>
  </si>
  <si>
    <t>Номер и наменование подпрограммы</t>
  </si>
  <si>
    <t>Номер и наименование мероприятия</t>
  </si>
  <si>
    <t>Получатель бюджетных средств</t>
  </si>
  <si>
    <t>Сумма</t>
  </si>
  <si>
    <t>02. МП"Строительство, обеспечение качественным, доступным жильем и услугам жилищно-коммунального хозяйства населения МО ГО "Усинск" в 2014-2016 годах и на период до 2020 года"</t>
  </si>
  <si>
    <t xml:space="preserve">1.1 Обеспечение жильем молодых семей </t>
  </si>
  <si>
    <t>1.1.1. Разработка и принятие на муниципальном уровне нормативно-правовых актов, обеспечивающих реализацию установленных мероприятий</t>
  </si>
  <si>
    <t>1.1.3. Организация работы, направленной на информирование населения о действующих мерах поддержки</t>
  </si>
  <si>
    <t>1.1.2.  Формирование перечня молодых семей - участников  подпрограммы</t>
  </si>
  <si>
    <t xml:space="preserve">1.1.4. Предоставление социальных выплат молодым семьям за счет местного бюджета на приобретение жилого помещения или создания объекта индивидуального жилищного строительства </t>
  </si>
  <si>
    <t xml:space="preserve">1.2.1. Предоставление социальных выплат молодым семьям за счет остатков субсидий прошлых лет из Республиканского бюджета  Республики Коми на приобретение жилого помещения или создания объекта индивидуального жилищного строительства </t>
  </si>
  <si>
    <t>1.2. Расходы за счёт субсидий на предоставление социальных выплат молодым семьям на приобретение жилого помещения или создания объекта индивидуального жилищного строительства из средств республиканского бюджета Республики Коми</t>
  </si>
  <si>
    <t xml:space="preserve">1.2.2. Предоставление социальных выплат молодым семьям за счет Республиканского бюджета Республики Коми на приобретение жилого помещения или создания объекта индивидуального жилищного строительства </t>
  </si>
  <si>
    <t>1.3. Расходы за счёт субсидий на предоставление социальных выплат молодым семьям на приобретение жилого помещения или создания объекта индивидуального жилищного строительства из средств Федерального бюджета</t>
  </si>
  <si>
    <t xml:space="preserve">1.3.1. Предоставление социальных выплат молодым семьям за счет остатков прошлых лет из Федерального бюджета  на приобретение жилого помещения или создания объекта индивидуального жилищного строительства </t>
  </si>
  <si>
    <t xml:space="preserve">1.3.2. Предоставление социальных выплат молодым семьям из Федерального бюджета  на приобретение жилого помещения или создания объекта индивидуального жилищного строительства </t>
  </si>
  <si>
    <t>1.4. Предоставление социальных выплат молодым семьям на приобретение жилого помещения или создания объекта индивидуального жилищного строительства за счёт средств бюджетов</t>
  </si>
  <si>
    <t>1.4.1. Предоставление социальных выплат молодым семьям на приобретение жилого помещения или создания объекта индивидуального жилищного строительства за счёт средств бюджетов</t>
  </si>
  <si>
    <t>02.1 Подпрограмма «Обеспечение жильем молодых семей в 2014-2016гг. и на период до 2020 г.»</t>
  </si>
  <si>
    <t>02.2 Подпрограмма "Энергосбережение и повышение энергетической эффективности на территории муниципального образования городского округа "Усинск" на 2014-2016 годы и на период до 2020 года"</t>
  </si>
  <si>
    <t>2.1.1. Оснащение общедомовыми приборами учета энергетических ресурсов в части муниципальной доли</t>
  </si>
  <si>
    <t>2.1. Оснащение приборами учета энергетических ресурсов</t>
  </si>
  <si>
    <t>2.1.2. Оснащение приборами учёта  муниципальных нежилых помещениях</t>
  </si>
  <si>
    <t xml:space="preserve">2.1.3. Оснащение индивидуальными приборами учета газа муниципальных жилых квартир </t>
  </si>
  <si>
    <t>2.1.4. Оснащение индивидуальными приборами учета газа льготной категории граждан</t>
  </si>
  <si>
    <t xml:space="preserve">2.1.5. Оснащение индивидуальными приборами учета электроэнергии в муниципальных жилых квартирах </t>
  </si>
  <si>
    <t>2.2. Энергоаудит систем тепло- и водоснабжения на территории МО ГО "Усинск"</t>
  </si>
  <si>
    <t>2.2.1. Разработка схемы водоснабжения АМО ГО "Усинск" (с электронной моделью)</t>
  </si>
  <si>
    <t>2.2.2. Разработка схемы теплоснабжения АМО ГО "Усинск" (с электронной моделью)</t>
  </si>
  <si>
    <t>2.3. Модернизация сетей уличного освещения</t>
  </si>
  <si>
    <t>2.3.1. Замена проводов АС (устаревший неизолированный провод) уличного освещения на СИП (самонесущий, изолированный, нового поколения)  по улицам города</t>
  </si>
  <si>
    <t>2.3.2. Замена светильников на светодиодные  по улицам города</t>
  </si>
  <si>
    <t>2.3.3. Переключение сети уличного освещения по ул.Аэродромная в пгт Парма с установкой узла учета электроэнергии</t>
  </si>
  <si>
    <t>2.4. Установка энергосберегающих светильников, ремонт электрических сетей в муниципальных учреждениях МО ГО "Усинск"</t>
  </si>
  <si>
    <t>2.4.1. Замена электропроводки в образовательных организациях</t>
  </si>
  <si>
    <t>2.4.2. Ремонт электрических сетей силового и коммутационного оборудования в образовательных организациях</t>
  </si>
  <si>
    <t>2.4.3. Ремонт освещения подвального помещения в образовательных организациях</t>
  </si>
  <si>
    <t>2.4.4. Замена светильников на светодиодные в служебном помещении по ул.Парковая д.5а (офис МКУ "УЖКХ")</t>
  </si>
  <si>
    <t>2.4.5. Энергоаудит объектов и муниципальных учреждений МО ГО "Усинск"</t>
  </si>
  <si>
    <t>2.5. Ведомственная целевая программа "Энергосбережение и повышение энергетической эффективности в образовательных организациях  на 2015-2016 годы и на период до 2020 года"</t>
  </si>
  <si>
    <t>2.6. Ведомственная целевая программа "Энергосбережение и повышение энергетической эффективности   на 2015-2016 годы и на период до 2020 года" учреждений физической культуры и спорта</t>
  </si>
  <si>
    <t>2.7. Ведомственная целевая программа "Энергосбережение и повышение энергетической эффективности  учреждений культуры и искуства   на 2015-2016 годы и на период до 2020 года"</t>
  </si>
  <si>
    <t xml:space="preserve">2.8. Ведомственная целевая программа "Энергосбережение и повышение энергетической эффективности администрации поселка городского типа  Парма   на 2015-2016 годы и на период до 2020 года"
</t>
  </si>
  <si>
    <t>02.3. Подпрограмма «Содержание и развитие жилищно-коммунального хозяйства на территории муниципального образования городского округа «Усинск» в 2014-2016 годах и на период до 2020 года»</t>
  </si>
  <si>
    <t>3.1Благоустройство территории МО ГО "Усинск"</t>
  </si>
  <si>
    <t>3.1.1. Техническое обслуживание сетей уличного освещения  и организация освещения улиц на территории МО ГО "Усинск"всего, в том числе:</t>
  </si>
  <si>
    <t>3.1.2. Техническое обслуживание сетей ливневой канализации</t>
  </si>
  <si>
    <t>3.1.3. Оплата электроэнергии по уличному освещениювсего, в том числе:</t>
  </si>
  <si>
    <t>3.1.4. Содержание городского фонтана (с оплатой электроэнергии  и водоснабжения)</t>
  </si>
  <si>
    <t>3.1.5. Содержание автомобильных дорог и инженерных сооружений на них в границах городского округа</t>
  </si>
  <si>
    <t>3.1.6. Выполнение работ по содержанию мемориала "Три Поколения", территории , прилегающей к плавательному бассейну (площадь им.А.М.Босовой), территорий детских площадок по ул.Молодежная, ул.Парковая, ул.60летОктября, памятника "Нефтянику", "Комару", сквер "Первостроителю", сквер "Рябиновый сад", Тропа здоровья  и прилегающих к ним территорий МО ГО "Усинск"</t>
  </si>
  <si>
    <t>3.1.7. Озеленение территории МО ГО "Усинск"</t>
  </si>
  <si>
    <t>3.1.8. Организация и содержание мест захоронения</t>
  </si>
  <si>
    <t>3.1.9. Прочие мероприятия по благоустройству городских округов</t>
  </si>
  <si>
    <t>3.1.10. Ликвидация свалок в городской черте</t>
  </si>
  <si>
    <t>3.1.11. Вывоз и погребение невостребованных трупов</t>
  </si>
  <si>
    <t>3.1. Благоустройство территории МО ГО "Усинск"</t>
  </si>
  <si>
    <t>3.1.12. Прочие мероприятия по благоустройству сельских территорий МО ГО "Усинск"</t>
  </si>
  <si>
    <t>3.1.13. Снос аварийного жилищного фонда</t>
  </si>
  <si>
    <t>3.1.14. Обустройство сквера им. В.Ефремовой</t>
  </si>
  <si>
    <t>3.1.15. Устройство праздничной иллюминации на опорах уличного освещения (улицы города)</t>
  </si>
  <si>
    <t xml:space="preserve">3.1.16. Приобретение  насоса  для  городского фонтана </t>
  </si>
  <si>
    <t>3.1.17. Проведение смотров-конкурсов МО ГО "Усинск" (премии, дипломы, подарочные сертификаты)</t>
  </si>
  <si>
    <t>3.1.18. Приобретение снегоуборочной техники</t>
  </si>
  <si>
    <t>3.2. Капитальный и текущий ремонт муниципального жилищного фонда</t>
  </si>
  <si>
    <t>3.2.1. Ремонт муниципального жилщного фонда</t>
  </si>
  <si>
    <t>3.3. Проведение капитального  ремонта многоквартирных жилых домов на территории МО ГО "Усинск"</t>
  </si>
  <si>
    <t>3.3.1. Доля муниципального образования на уплату взносов на капитальный ремонт общего имущества МКД в части муниципального жилья в соответствии с п.1 ст.169 Жилищного Кодекса РФ</t>
  </si>
  <si>
    <t>3.4. Капитальный ремонт и ремонт дворовых территорий, проездов к дворовым территориям многоквартирных домов</t>
  </si>
  <si>
    <t>3.4.1. ул. 60 лет Октября д. 7, д. 5,   ул. Строителей д. 16,д.16/1</t>
  </si>
  <si>
    <t>3.4.2. ул.Строителей д.13, 15, 15а, ул.60лет Октября д.3</t>
  </si>
  <si>
    <t>3.4.3. ул.Нефтяников д.40, 42, 44, 46</t>
  </si>
  <si>
    <t>3.4.4. ул.Молодежная д.3, 3а</t>
  </si>
  <si>
    <t>3.4.5. ул. 60 лет Октября д. 6/2 , ул. 60 лет Октября д. 7, д. 5, ул. Молодежная, д. 15, д. 17, ул. Молодежная д. 9, ул. 60 лет Октября д. 6/1 и д. 4/0</t>
  </si>
  <si>
    <t>3.4.6. Ремонт дворовых территорий. Дворы будут определены депутатами Совета МО ГО "Усинск«</t>
  </si>
  <si>
    <t xml:space="preserve">3.5.Содержание и развитие систем коммунальной инфраструктуры </t>
  </si>
  <si>
    <t>3.5.1. Замена баков-аккумуляторов на ЦВК</t>
  </si>
  <si>
    <t>3.5.2. Обслуживание  систем теплоснабжения в сельских населённых пунктах</t>
  </si>
  <si>
    <t>3.5.3. Компенсация выпадающих доходов организациям, предоставляющим населению жилищные услуги по тарифам, не обеспечивающим возмещение издержек</t>
  </si>
  <si>
    <t>3.5.4. Компенсация выпадающих доходов организациям, предоставляющим населению коммунальные услуги по тарифам, не обеспечивающим возмещение издержек (теплоснабжение)</t>
  </si>
  <si>
    <t>3.5.5.Субсидии на содержание бани (с.Усть-Уса)</t>
  </si>
  <si>
    <t>3.5.6.Содержание объектов коммунальной инфраструктуры (ст.Юкост)</t>
  </si>
  <si>
    <t>3.5.7. Компенсация выпадающих доходов МУП "Служба заказчика" в части реализации газа для обеспечения ООО "УТК" для всех потребителей за исключением населения</t>
  </si>
  <si>
    <t>3.5.8. Приобретение аварийного источника энергосбережения</t>
  </si>
  <si>
    <t>3.6. Обеспечение выполнения мероприятий в сфере жилищно-коммунального хозяйства и благоустройства</t>
  </si>
  <si>
    <t>3.6.1. Обеспечение выполнения мероприятий в сфере жилищно-коммунального хозяйства и благоустройства (содержание МКУ "УЖКХ")</t>
  </si>
  <si>
    <t>3.7. Расходы за счет субвенции на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</si>
  <si>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3.7.1. Расходы за счет субвенции на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</si>
  <si>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3.8. Расходы за счет субвенции на осуществление переданных полномочий по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</si>
  <si>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3.8.1. Расходы за счет субвенции на осуществление переданных полномочий по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</si>
  <si>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3.9. Расходы за счет средств субвенции на осуществление переданных полномочий Республики Коми по отлову и содержанию безнадзорных животных</t>
  </si>
  <si>
    <t>3.9.1. Расходы за счет средств субвенции на осуществление переданных полномочий Республики Коми по отлову и содержанию безнадзорных животных</t>
  </si>
  <si>
    <t>3.10. Реализация малых проектов в сфере благоустройства за счёт средств субсидии из республиканского бюджета Республики Коми</t>
  </si>
  <si>
    <t>3.10.1. Реализация малых проектов в сфере благоустройства за счёт средств субсидии из республиканского бюджета Республики Коми</t>
  </si>
  <si>
    <t>3.11.Возмещение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</si>
  <si>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3.11.1.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</si>
  <si>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3.12. Осуществление переданных полномочий по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</si>
  <si>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3.12.1. Осуществление переданных полномочий по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t>
  </si>
  <si>
    <t>3.13. Реализация малых проектов в сфере благоустройства</t>
  </si>
  <si>
    <t>3.13.1. Реализация малых проектов в сфере благоустройства</t>
  </si>
  <si>
    <t xml:space="preserve"> 02.4. «Чистая вода»  на территории муниципального образования городского округа «Усинск» в 2014-2017 гг. и на период до 2020 г. </t>
  </si>
  <si>
    <t>4.1. Строительство и ремонт систем водоснабжения с обустройством зон санитарной охраны</t>
  </si>
  <si>
    <t>4.1.1. Обслуживание и ремонт систем водоснабжения,  объекты водоподготовки на водозаборных скважинах в сельских населенных пунктах, в т.ч. транспортные услуги и покупку сменных фильтроэлементов, оплата электроэнергии по скважинам</t>
  </si>
  <si>
    <t>4.1.2. Строительство новых скважин в сельских населенных пунктах со строительством объектов водоподготовки, в том числе ПИР</t>
  </si>
  <si>
    <t>4.1.3. Реконструкция гидрогеологических скважин в сельских населенных пунктах со строительством объектов водоподготовки, в том числе ПИР</t>
  </si>
  <si>
    <t>4.1.4. Строительство водозабора по извлечению подземных артезианских вод для обеспечения жителей г.Усинска питьевой водой, в том числе ПИР</t>
  </si>
  <si>
    <t>4.1.5. Замена участка трубопровода технической воды диаметром 600 мм на полимерную трубу</t>
  </si>
  <si>
    <t xml:space="preserve">4.1.6. Модернизация водопроводных сетей, в т.ч. капитальный ремонт существующих водопроводных сетей с заменой стальных труб на полиэтиленовую трубу  </t>
  </si>
  <si>
    <t>4.1.7. Строительство водопроводных сетей в сельских населенных пунктах отсуществующих гидрогеологических скважин, в т.ч. ПИР и ПСД</t>
  </si>
  <si>
    <t>4.1.8. Устройство систем водоподготовки на сельских водозаборных скважин</t>
  </si>
  <si>
    <t>4.2. Создание условий для охраны питьевых вод</t>
  </si>
  <si>
    <t>4.2.1. Модернизация сборной системы промывных вод водоотчистной станции (разработкеа проекта канализационной сет, отводящей нормативно-чистые сточные воды в систему канализации, взамен существующего сбора в водный объект "болото")</t>
  </si>
  <si>
    <t>4.2.2. Регулировка, расчистка, дноуглубление водного объекта р.Уса в месте водозаборного оголовка насосной станции 1 (водозабор на р.Уса) и рассеивающего выпуска очищенных сточных вод на р.Уса (по 50 м вниз и вверх по течению)</t>
  </si>
  <si>
    <t>4.2.3. Мониторинг состояния водного объекта р.Уса на месте забора водных ресурсов для хозяйственно-питьевых нужд г.Усинска и в месте сброса очищенных сточных вод (гидрометрические работы; выполнение подводно-технических и водолазных работ по обследованию водозаборных сооружений)</t>
  </si>
  <si>
    <t>4.2.4. Микробиологическое исследование воды</t>
  </si>
  <si>
    <t>4.3. Установка  фонтанчиков и системы фильтрации воды в учреждениях Управления образования</t>
  </si>
  <si>
    <t>4.3.1. Установка  фонтанчиков и системы фильтрации воды в учреждениях Управления образования, техническое обслуживание систем фильтрации воды с заменой элементов фильтрации.</t>
  </si>
  <si>
    <t>4.4. Расходы за счет субсидии из республиканского бюджета на строительство и реконструкцию объектов водоснабжения с приобретением российского оборудования и материалов и использованием инновационной продукции, обеспечивающей энергосбережение и повышение энергетической эффективности, в населенных пунктах с неблагоприятным состоянием поверхностных и подземных источников питьевого водоснабжения</t>
  </si>
  <si>
    <t>4.4.1. Реконструкция гидрогеологических скважин в сельских населённых пунктах со строительством объектов водоподготовки, в том числе ПИР, за счет субсидиии из республиканского бюджета</t>
  </si>
  <si>
    <t>4.4.2. Строительство новых скважин в сельских населённых пунктах со строительством объектов водоподготовки, в том числе ПИР, за счет субсидии из республиканского бюджета</t>
  </si>
  <si>
    <t>4.4.3. Строительство водозабора за счёт субсидии из республиканского бюджета</t>
  </si>
  <si>
    <t>4.5. Строительство новых скважин в сельских населённых пунктах со строительством объектов водоподготовки, в том числе ПИР</t>
  </si>
  <si>
    <t>4.5.1. Строительство новых скважин в сельских населённых пунктах со строительством объектов водоподготовки, в том числе ПИР</t>
  </si>
  <si>
    <t>4.6. Реконструкция гидрогеологических скважин в сельских населённых пунктах со строительством объектов водоподготовки, в том числе ПИР</t>
  </si>
  <si>
    <t>4.6.1. Реконструкция гидрогеологических скважин в сельских населённых пунктах со строительством объектов водоподготовки, в том числе ПИР</t>
  </si>
  <si>
    <t xml:space="preserve">4.7. Строительство водозабора по извлечению подземных артезианских вод для обеспечения жителей г. Усинска питьевой водой, в том числе ПИР </t>
  </si>
  <si>
    <t xml:space="preserve">4.7.1. Строительство водозабора по извлечению подземных артезианских вод для обеспечения жителей г. Усинска питьевой водой, в том числе ПИР, включая: 1) выполнение полевых работ по переоценке запасов с составлением отчета о выполненных работах и защитой на ГКЗ, составление проекта на разработку месторождений подземных вод;  2)разработка ПСД на трубопровод и обустройство месторождений, 3) составление ПСД на станцию водоподготовки </t>
  </si>
  <si>
    <t xml:space="preserve">02.5. «Переселение граждан из аварийного жилищного фонда на 2014-2017 годы на территории муниципального образования городского округа "Усинск"» </t>
  </si>
  <si>
    <t>5.1. Строительство жилых домов для переселения граждан из аварийного жилищного фонда</t>
  </si>
  <si>
    <t>5.1.1. Технологическое присоединение к электрическим сетям 38-ми квартирного жилого дома в г. Усинске (1 этап)</t>
  </si>
  <si>
    <t>5.1.2. Технологическое присоединение к электрическим сетям 38-ми квартирного жилого дома в с.Усть-Уса (1 этап)</t>
  </si>
  <si>
    <t>5.1.3. Технологическое присоединение к газораспределительным сетям 38-ми квартирного жилого дома в г. Усинск (1 этап)</t>
  </si>
  <si>
    <t>5.1.4. Строительство жилых домов для переселения граждан из аварийного жилищного фонда (дополнительные площади)</t>
  </si>
  <si>
    <t>5.1.5. Перепривязка проектов домов 2 этапа</t>
  </si>
  <si>
    <t>5.1.6. Технологическое присоединение к электрическим сетям 38-ми квартирного жилого дома в г. Усинске (2 этап) и 36-ти квартирного жилого дома в с. Усть-Уса (2 этап)</t>
  </si>
  <si>
    <t>5.1.7. Строительство 38-ми квартирного дома в г. Усинске (1 этап) - дополнительные работы</t>
  </si>
  <si>
    <t>5.1.8. Строительство 38-ми квартирного дома в с. Усть-Уса     (1 этап) - дополнительные работы</t>
  </si>
  <si>
    <t>5.1.9. Строительство 38-ми квартирного дома в г. Усинске (2 этап) - дополнительные работы</t>
  </si>
  <si>
    <t>5.1.10. Строительство 36-ми квартирного дома в с. Усть-Уса     (2 этап) - дополнительные работы</t>
  </si>
  <si>
    <t>5.1.11. Расходы на проведение радиационного контроля (исследования) строительных площадок и на проведение микробиологических, санитарно-паразитологических исследований почвы и гигиенических оценок на строительных площадках</t>
  </si>
  <si>
    <t>5.1.12. Услуги БТИ по составлению технических планов 38-ми квартирных жилых домов</t>
  </si>
  <si>
    <t>5.2.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</si>
  <si>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 xml:space="preserve">5.2.1. Обеспечение мероприятий по переселению граждан из аварийного жилищного фонда с учетом необходимости развития малоэтажного жилищного строительства </t>
  </si>
  <si>
    <t>5.2.2.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республиканского бюджета Республики Коми</t>
  </si>
  <si>
    <t>5.3.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реформированию ЖКХ</t>
  </si>
  <si>
    <t>5.3.1.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реформированию ЖКХ</t>
  </si>
  <si>
    <t>5.4. Строительство 38-ми квартирного жилого дома в г.Усинске в рамках 2 этапа по переселению граждан из аварийного жилищного фонда с учетом развития малоэтажного строительства</t>
  </si>
  <si>
    <t>5.4.1. Строительство 38-ми квартирного жилого дома в г.Усинске в рамках 2 этапа по переселению граждан из аварийного жилищного фонда с учетом развития малоэтажного строительства</t>
  </si>
  <si>
    <t>5.4.2. Дополнительные работы по строительству 38-ми квартирного жилого дома в г.Усинске в рамках 2 этапа по переселению граждан из аварийного жилищного фонда с учетом развития малоэтажного строительства</t>
  </si>
  <si>
    <t>5.4.3. Технологическое присоединение к электрическим сетям   38-ми квартирного жилого дома в г.Усинске в рамках 2 этапа по переселению граждан из аварийного жилищного фонда с учетом развития малоэтажного строительства</t>
  </si>
  <si>
    <t>5.5. Строительство 36-ти квартирного жилого дома в с.Усть-Уса в рамках 2 этапа по переселению граждан из аварийного жилищного фонда с учетом развития малоэтажного строительства</t>
  </si>
  <si>
    <t>5.5.1. Строительство 36-ти квартирного жилого дома в с.Усть-Уса в рамках 2 этапа по переселению граждан из аварийного жилищного фонда с учетом развития малоэтажного строительства</t>
  </si>
  <si>
    <t>5.5.2. Дополнительные работы по строительству 36-ти квартирного жилого дома в с.Усть-Уса в рамках 2 этапа по переселению граждан из аварийного жилищного фонда с учетом развития малоэтажного строительства</t>
  </si>
  <si>
    <t>5.5.3. Технологическое присоединение к электрическим сетям  36-ти квартирного жилого дома в с.Усть-Уса в рамках 2 этапа по переселению граждан из аварийного жилищного фонда с учетом развития малоэтажного строительства</t>
  </si>
  <si>
    <t>02.6. «Строительство, реконструкция объектов социальной и жилищной сферы на 2014-2016 гг. и на период до 2020 г.</t>
  </si>
  <si>
    <t>6.1. Строительство внутрипоселковых газораспределительных сетей для обеспечения попутным газом сельских населенных пунктов</t>
  </si>
  <si>
    <t>6.1.1. Строительство внутрипоселковых газораспределительных сетей для обеспечения попутным газом сельских населенных пунктов (с. Колва)</t>
  </si>
  <si>
    <t>6.2. Строительство инжинерных сетей для участков, предоставляемых многодетным семьям под индивидуальное строительство</t>
  </si>
  <si>
    <t>6.2.1. Строительство инжинерных сетей для участков, предоставляемых многодетным семьям под индивидуальное строительство</t>
  </si>
  <si>
    <t>6.3. Строительство жилья  гражданам, нуждающимся в жилых помещениях муниципального жилищного фонда</t>
  </si>
  <si>
    <t>6.3.1. Строительство жилья  гражданам, нуждающимся в жилых помещениях муниципального жилищного фонда</t>
  </si>
  <si>
    <t>6.4. Обеспечение выполнения мероприятий в капитальном строительстве</t>
  </si>
  <si>
    <t>6.4.1. Предоставление субсидий МБУ "УКС" на выполнение муниципального задания</t>
  </si>
  <si>
    <t>6.5. Внедрение, обслуживание и использование программы автоматизированной информационной системы обеспечения градостроительной деятельности</t>
  </si>
  <si>
    <t>6.5.1. Внедрение, обслуживание и использование программы автоматизированной информационной системы обеспечения градостроительной деятельности</t>
  </si>
  <si>
    <t>6.6. Окончание строительства Ледового дворца в г. Усинске (обустройство парковочных мест)</t>
  </si>
  <si>
    <t>6.6.1. Окончание строительства Ледового дворца в г. Усинске за счет остатков средств республиканской субсидии Республики Коми</t>
  </si>
  <si>
    <t>6.6.2. Окончание строительства Ледового дворца в г. Усинске за счет остатков средств по налоговой льготе</t>
  </si>
  <si>
    <t>6.7. Строительство  жилья для нужд муниципалитета</t>
  </si>
  <si>
    <t>6.7.1. Строительство муниципального жилья (трёхкомнатная квартира по адресу: г. Усинск, ул. Нефтяников, 32а – 9 (общая пл. - 58,6 м2, жилая пл. 38,2 м2); однокомнатная квартира по адресу: с. Усть-Уса, ул. Советская, 11 – 6 (общая пл. - 32 м2, жилая пл. 19 м2); трёхкомнатная квартира по адресу: с. Усть-Уса, ул. Советская, 11 – 15 (общая пл. - 67,6 м2, жилая пл. 45,1 м2); трёхкомнатная квартира по адресу: с. Усть-Уса, ул. Советская, 11 – 19 (общая пл. - 67 м2, жилая пл. 45,1 м2); трёхкомнатная квартира по адресу: с. Усть-Уса, ул. Советская, 11 – 22 (общая пл. - 67 м2, жилая пл. 45,1 м2)</t>
  </si>
  <si>
    <t>Администрация с.Усть-Лыжа</t>
  </si>
  <si>
    <t>Админимстрация с. Усть-Уса</t>
  </si>
  <si>
    <t>Администрация с. Усть-Лыжа</t>
  </si>
  <si>
    <t>АдминистрацияЩельябож</t>
  </si>
  <si>
    <t>Администрация пгт.Парма</t>
  </si>
  <si>
    <t>Сектор архитектуры администрации МО ГО "Усинск"</t>
  </si>
  <si>
    <t>5.6. Строительство 18-ти квартирного жилого дома в г.Усинске в рамках 4 этапа по обеспечению мероприятий  по переселению граждан из аварийного жилищного фонда с учетом развития малоэтажного строительства</t>
  </si>
  <si>
    <t>5.7. Строительство 18-ти квартирного жилого дома в г.Усинске в рамках 5 этапа по обеспечению мероприятий  по переселению граждан из аварийного жилищного фонда с учетом развития малоэтажного строительства</t>
  </si>
  <si>
    <t>5.7.1. Строительство 18-ти квартирного жилого дома в г.Усинске в рамках 5 этапа  по обеспечению мероприятий по переселению граждан из аварийного жилищного фонда с учетом развития малоэтажного строительства</t>
  </si>
  <si>
    <t>5.6.1. Строительство 18-ти квартирного жилого дома в г.Усинске в рамках 4 этапа  по обеспечению мероприятий по переселению граждан из аварийного жилищного фонда с учетом развития малоэтажного строительства</t>
  </si>
  <si>
    <t>2.8.1. Замена ламп накаливания в здании администрации пгт. Парма на светодиодные</t>
  </si>
  <si>
    <t>2.8.2. Замена ламп накаливания в здании администрации пст. Усадор на светодиодные</t>
  </si>
  <si>
    <t>В.С.Арутюнян</t>
  </si>
  <si>
    <t>8(82144)26934</t>
  </si>
  <si>
    <t>Мероприятие                                                                                Реконструкция здания по ул.60 лет Октября для дальнейшего использования под жилье гражданам, нуждающимся в жилых помещениях муниципального жилого фонда (в т.ч. обследование и ПСД)</t>
  </si>
  <si>
    <t>Мероприятие                                                                         Строительство инженерных сетей  для участков, предоставляемых многодетным семьям под индивидуальное строительство, в т.ч. ПИР</t>
  </si>
  <si>
    <t>Подпрограмма 7«Обеспечение жильем отдельных категорий граждан»</t>
  </si>
  <si>
    <t>Основное мероприятие 7.1.Расходы за счет субвенции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поступающих из федерального бюджета</t>
  </si>
  <si>
    <t>Мероприятие 7.1.1  Расходы за счет субвенции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поступающих из федерального бюджета</t>
  </si>
  <si>
    <t xml:space="preserve">Основное мероприятие 7.2. Расходы за счет субвенции бюджетам городских округов на обеспечение жильем отдельных категорий граждан, установленных федеральными законами от 12 января 1995 года </t>
  </si>
  <si>
    <t>Мероприятие 7.2.1.  Расходы за счет 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за счет средств, поступающих из федерального бюджета</t>
  </si>
  <si>
    <t>Основное мероприятие 7.3.  Расходы  за счет 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 - 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t>
  </si>
  <si>
    <t>Мероприятие 7.3.1. Расходы за счет 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 - 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t>
  </si>
  <si>
    <t>Мероприятие 7.4. Расходы за счет субвенции на осуществление переданных государственных полномочий по обеспечению детей-сирот и детей, оставшихся без попечения родителей, а также лиц из числа детей-сирот и детей, оставшихся без попечения родителей, жилыми помещениями специализированного муниципального жилищного фонда, предоставляемыми по договорам найма специализированных жилых помещений</t>
  </si>
  <si>
    <t>Мероприятие 7.4.1.Расходы за счет субвенции на осуществление переданных государственных полномочий по обеспечению детей-сирот и детей, оставшихся без попечения родителей, а также лиц из числа детей-сирот и детей, оставшихся без попечения родителей, жилыми помещениями специализированного муниципального жилищного фонда, предоставляемыми по договорам найма специализированных жилых помещений</t>
  </si>
  <si>
    <t>Основное мероприятие 7.5.  Расходы за счет субвенции на осуществление переданных государственных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РФ»</t>
  </si>
  <si>
    <t>2019 г.</t>
  </si>
  <si>
    <t xml:space="preserve"> 2021 год</t>
  </si>
  <si>
    <t xml:space="preserve"> 2022 год</t>
  </si>
  <si>
    <t>2018-2022гг.</t>
  </si>
  <si>
    <t>Выполнение работ по благоустройству  дворовых территорий</t>
  </si>
  <si>
    <t>Количество благоустроенных дворовых территорий</t>
  </si>
  <si>
    <t>2022 г.</t>
  </si>
  <si>
    <t>Мероприятие 1.1.</t>
  </si>
  <si>
    <t>Мероприятие 1.2.</t>
  </si>
  <si>
    <t>Мероприятие 1.3.</t>
  </si>
  <si>
    <t>Мероприятие 1.4.</t>
  </si>
  <si>
    <t>Мероприятие 1.5.</t>
  </si>
  <si>
    <t>2020г.</t>
  </si>
  <si>
    <t>2021г.</t>
  </si>
  <si>
    <t>2022г.</t>
  </si>
  <si>
    <t>2020 г.</t>
  </si>
  <si>
    <t>2021 г.</t>
  </si>
  <si>
    <t>Мероприятие 2.1.</t>
  </si>
  <si>
    <t>Мероприятие 2.2.</t>
  </si>
  <si>
    <t>Мероприятие 2.3.</t>
  </si>
  <si>
    <t>Мероприятие 2.5.</t>
  </si>
  <si>
    <t>Выполнение работ по благоустройству  общественных территорий</t>
  </si>
  <si>
    <t>Благоустройство общественных территорий муниципального образования городского округа "Усинск"</t>
  </si>
  <si>
    <t>Основное мероприятие 2
Благоустройство общественных территорий муниципального образования городского округа "Усинск"</t>
  </si>
  <si>
    <t>Основное мероприятие 2.                     Благоустройство общественных территорий муниципального образования городского округа "Усинск"</t>
  </si>
  <si>
    <t>Площадь благоустроенных дворовых территорий</t>
  </si>
  <si>
    <t>Площадь не благоустроенных дворовых территорий</t>
  </si>
  <si>
    <t>Площадь благоустроенных территорий общего пользования</t>
  </si>
  <si>
    <t>Площадь не благоустроенных территорий общего пользования</t>
  </si>
  <si>
    <t xml:space="preserve">Благоустройство дворовых территорий </t>
  </si>
  <si>
    <t xml:space="preserve">Основное мероприятие 1                     Благоустройство дворовых территорий </t>
  </si>
  <si>
    <t>Количество заинтересованных граждан , организаций в реализацию мероприятий по благоустройству нуждающихся в благоустройстве территорий общего пользования муниципального образования городского округа «Усинск», а также дворовых территорий.</t>
  </si>
  <si>
    <t>Количество не заинтересованных граждан , организаций в реализацию мероприятий по благоустройству нуждающихся в благоустройстве территорий общего пользования муниципального образования городского округа «Усинск», а также дворовых территорий.</t>
  </si>
  <si>
    <t>Доля вовлеченности заинтересованных граждан , организаций в реализацию мероприятий по благоустройству нуждающихся в благоустройстве территорий общего пользования муниципального образования городского округа «Усинск», а также дворовых территорий от общего количества проживающих в муниципальном образовании городского округа "Усинск"</t>
  </si>
  <si>
    <t>Вовлечение заинтересованных граждан , организаций в реализацию мероприятий по благоустройству нуждающихся в благоустройстве территорий общего пользования муниципального образования городского округа «Усинск», а также дворовых территорий от общего количества проживающих в муниципальном образовании городского округа "Усинск"</t>
  </si>
  <si>
    <t>Количество вовлеченных заинтересованных граждан , организаций в реализацию мероприятий по благоустройству нуждающихся в благоустройстве территорий общего пользования муниципального образования городского округа «Усинск», а также дворовых территорий от общего количества проживающих в муниципальном образовании городского округа "Усинск"</t>
  </si>
  <si>
    <t>Мероприятие 3.1.</t>
  </si>
  <si>
    <t>Мероприятие 3.2.</t>
  </si>
  <si>
    <t>Мероприятие 3.3.</t>
  </si>
  <si>
    <t>Мероприятие 3.4.</t>
  </si>
  <si>
    <t>Мероприятие 3.5.</t>
  </si>
  <si>
    <t>Перечень основных мероприятий муниципальной программы
«Формирование комфортной городской среды муниципального образования городского округа «Усинска» на 2018-2022 годы»</t>
  </si>
  <si>
    <t>Приложение 2
к муниципальной программе
"Формирование комфортной городской среды муниципального образования городского округа «Усинска» на 2018-2022 годы"</t>
  </si>
  <si>
    <t xml:space="preserve"> «Формирование комфортной городской среды муниципального образования городского округа «Усинска» на 2018-2022 годы»</t>
  </si>
  <si>
    <t>2.1</t>
  </si>
  <si>
    <t>2.2</t>
  </si>
  <si>
    <t>2.3</t>
  </si>
  <si>
    <t>3.1</t>
  </si>
  <si>
    <t>3.2</t>
  </si>
  <si>
    <t>3.3</t>
  </si>
  <si>
    <t>1.1</t>
  </si>
  <si>
    <t>1.2</t>
  </si>
  <si>
    <t>1.3</t>
  </si>
  <si>
    <t>Задача 3. Повышение уровня вовлеченности заинтересованных граждан , организаций в реализацию мероприятий по благоустройству территорий общего пользования муниципального образования городского округа «Усинск», а также дворовых территорий</t>
  </si>
  <si>
    <t>Задача 2. Организация мероприятий по благоустройству территорий общего пользования муниципального образования городского округа «Усинск»</t>
  </si>
  <si>
    <t>Задача 1. Организация мероприятий по благоустройству дворовых территорий</t>
  </si>
  <si>
    <t xml:space="preserve">Основное мероприятие 1.                     Благоустройство дворовых территорий </t>
  </si>
  <si>
    <t xml:space="preserve">Контрольное событие.     Благоустройство дворовых территорий                                             </t>
  </si>
  <si>
    <t xml:space="preserve">Контрольное событие.     Благоустройство общественных территорий муниципального образования городского округа "Усинск"                                </t>
  </si>
  <si>
    <t>МКУ «Управление жилищно-коммунального хозяйства» администрации муниципального образования городского округа «Усинск», заинтересованные граждане и организации</t>
  </si>
  <si>
    <t>Доля благоустроенных дворовых территорий от общей площади дворовых территорий</t>
  </si>
  <si>
    <r>
      <t xml:space="preserve">Статус контрольного события    </t>
    </r>
    <r>
      <rPr>
        <i/>
        <sz val="10"/>
        <rFont val="Times New Roman"/>
        <family val="1"/>
        <charset val="204"/>
      </rPr>
      <t>(статус контрольного события - значение приоритетности контрольного события муниципальной программы. Приоритетность контрольного события устанавливается от значения "0" и далее (1, 2, 3...).                                                                                 Статус "0" соответствует контрольному событию, отражаемому в отчете об исполнении Комплексного плана, являющимся объектом мониторинга исполнения муниципальной программы Министерством экономического развития Республики Коми. Количество контрольных событий по муниципальной программе со статусом "0" не должно превышать 20 событий на всю муниципальную программу в год, и не менее 3 контрольных событий в квартал. Вместе с тем, в каждом основном мероприятии подпрограммы муниципальной программы должно присутствовать контрольное событие (в данном случае не обязательно соответствие статуса значению "0").</t>
    </r>
    <r>
      <rPr>
        <sz val="10"/>
        <rFont val="Times New Roman"/>
        <family val="1"/>
        <charset val="204"/>
      </rPr>
      <t xml:space="preserve">
</t>
    </r>
  </si>
  <si>
    <t>КБК (КЦСР)</t>
  </si>
  <si>
    <t>Сведения о достижении значений целевых показателей (индикаторов)</t>
  </si>
  <si>
    <t>N п/п</t>
  </si>
  <si>
    <t>Целевой показатель (индикатор) (наименование)</t>
  </si>
  <si>
    <t xml:space="preserve">Ед. измерения </t>
  </si>
  <si>
    <t>Значения целевых показателей (индикаторов) муниципальной программы, подпрограммы муниципальной программы</t>
  </si>
  <si>
    <t>Обоснование отклонений значений целевого показателя (индикатора) на конец отчетного года (при наличии)</t>
  </si>
  <si>
    <t>план</t>
  </si>
  <si>
    <t>факт</t>
  </si>
  <si>
    <t xml:space="preserve">2017 год, предшествующий отчетному </t>
  </si>
  <si>
    <t>2018 отчетный год</t>
  </si>
  <si>
    <t>Количество благоустроенных  общественных территорий</t>
  </si>
  <si>
    <t>Доля благоустроенных территорий общего пользования от общей площади территорий общего пользования</t>
  </si>
  <si>
    <t>тыс..,чел.</t>
  </si>
  <si>
    <t>Мероприятие                                                                Строительство внутри поселковых газораспределительных сетей для обеспечения попутным газом сельских населенных пунктов в пгт Парма</t>
  </si>
  <si>
    <t xml:space="preserve">Мероприятие                                                                         Строительство внутри поселковых газораспределительных сетей для обеспечения попутным газом сельских населенных пунктов в с. Колва </t>
  </si>
  <si>
    <t>Мероприятие                                                                             Строительство внутри поселковых газораспределительных сетей для обеспечения попутным газом сельских населенных пунктов в С. Усть-Уса</t>
  </si>
  <si>
    <t>Мероприятие                                                               Строительство внутри поселковых газораспределительных сетей для обеспечения попутным газом сельских населенных пунктов в д.Новикбож</t>
  </si>
  <si>
    <t xml:space="preserve">Контрольное событие </t>
  </si>
  <si>
    <t>Основное мероприятие 3.                     Вовлечение заинтересованных граждан, организаций в реализацию мероприятий по благоустройству территорий общего пользования муниципального образования городского округа «Усинск», а также дворовых территорий</t>
  </si>
  <si>
    <t>Вовлечение заинтересованных граждан, организаций в реализацию мероприятий по благоустройству территорий общего пользования муниципального образования городского округа «Усинск», а также дворовых территорий</t>
  </si>
  <si>
    <t>Контрольное событие.     Вовлечение заинтересованных граждан, организаций в реализацию мероприятий по благоустройству территорий общего пользования муниципального образования городского округа «Усинск», а также дворовых территорий</t>
  </si>
  <si>
    <t xml:space="preserve">Целевые показатели (индикаторы) муниципальной программы
«Формирование комфортной городской среды муниципального образования городского округа «Усинск» на 2018-2022 годы»
</t>
  </si>
  <si>
    <t xml:space="preserve">Приложение 3
к муниципальной программе
"Формирование комфортной городской среды муниципального образования городского округа «Усинска» на 2018-2022 годы"
</t>
  </si>
  <si>
    <t>тыс.чел.</t>
  </si>
  <si>
    <t>Последствия нереализации основного мероприятия</t>
  </si>
  <si>
    <t xml:space="preserve">Постановление администрации муниципального образования городского округа «Усинск»                 </t>
  </si>
  <si>
    <t>Сведения об основных мерах правового регулирования в сфере реализации муниципальной программы «Формирование комфортной городской среды муниципального образования городского округа «Усинск» на 2018-2022 годы»</t>
  </si>
  <si>
    <t>Реализация мероприятия направленного на исполнение муниципального  полномочия по муниципальной программе «Формирование комфортной городской среды муниципального образования городского округа «Усинск» на 2018-2022 годы»</t>
  </si>
  <si>
    <t>Мероприяти+51:72е 2.4.</t>
  </si>
  <si>
    <t>Ожидаемый непосредственный результат (краткое описание)</t>
  </si>
  <si>
    <t>Неудовлетворенность 
граждан уровнем 
благоустройства 
города</t>
  </si>
  <si>
    <t>Невыполнение 
запланированных 
мероприятий по 
благоустройству, непредоставление 
субсидий федерального 
и республиканского 
бюджетов на 
реализацию 
мероприятий по 
благоустройству</t>
  </si>
  <si>
    <t>УТВЕРЖДЕНА</t>
  </si>
  <si>
    <t>постановлением администрации</t>
  </si>
  <si>
    <t>городского округа «Усинск»</t>
  </si>
  <si>
    <t>от «____» ____________   2017 года № ___</t>
  </si>
  <si>
    <t>(приложение)</t>
  </si>
  <si>
    <t>Ответственный исполнитель  муниципальной программы</t>
  </si>
  <si>
    <t>Муниципальное казенное учреждение  «Управление жилищно-коммунального хозяйства» администрации муниципального образования городского округа «Усинск»</t>
  </si>
  <si>
    <t>Соисполнители муниципальной программы</t>
  </si>
  <si>
    <t>˗          заинтересованные граждане и организации</t>
  </si>
  <si>
    <t>Подпрограммы муниципальной программы</t>
  </si>
  <si>
    <t>˗           </t>
  </si>
  <si>
    <t>Программно-целевые инструменты муниципальной программы</t>
  </si>
  <si>
    <t>Цель муниципальной программы</t>
  </si>
  <si>
    <t>Повышение уровня благоустройства территорий общего пользования муниципального образования городского округа «Усинск», а также дворовых территорий.</t>
  </si>
  <si>
    <t>Задачи муниципальной Программы</t>
  </si>
  <si>
    <t>Целевые показатели (индикаторы) муниципальной программы</t>
  </si>
  <si>
    <t>Этапы и сроки реализации муниципальной программы</t>
  </si>
  <si>
    <t>2018-2022 годы</t>
  </si>
  <si>
    <t xml:space="preserve">Объёмы финансирования муниципальной программы, в т. ч. подпрограммы </t>
  </si>
  <si>
    <t>2021 год</t>
  </si>
  <si>
    <t>2022 год</t>
  </si>
  <si>
    <t xml:space="preserve">Бюджет МО ГО «Усинск» </t>
  </si>
  <si>
    <t>Софинансирование работ за счет средств собственников помещений в многоквартирных домах</t>
  </si>
  <si>
    <t>Ожидаемые результаты реализации муниципальной Программы</t>
  </si>
  <si>
    <t>Благоустройство дворовых территорий и проездов к дворовым территориям и благоустройство территорий общего пользования муниципального образования городского округа «Усинск»</t>
  </si>
  <si>
    <t xml:space="preserve">ПАСПОРТ 
муниципальной программы «Формирование комфортной городской среды муниципального образования городского округа «Усинск» на 2018-2022 годы» (далее – Программа) </t>
  </si>
  <si>
    <t>˗            организация мероприятий по благоустройству территорий общего пользования муниципального образования городского округа «Усинск»;
˗            организация мероприятий по благоустройству дворовых территорий;
˗            повышение уровня вовлеченности заинтересованных граждан[1], организаций в реализацию мероприятий по благоустройству территорий общего пользования муниципального образования городского округа «Усинск», а также дворовых территорий.</t>
  </si>
  <si>
    <t>˗          Доля площади благоустроенных дворовых территорий и проездов к дворовым территориям по отношению к общей площади дворовых территорий и проездов к дворовым территориям;
˗          Доля площади благоустроенных территорий общего пользования по отношению к общей площади территорий общего пользования;
˗          Доля вовлеченности заинтересованных граждан, организаций в реализацию мероприятий по благоустройству территорий общего пользования муниципального образования городского округа «Усинск», а также дворовых территорий.</t>
  </si>
  <si>
    <t>Всего, тыс. рублей, в том числе</t>
  </si>
  <si>
    <t>[1] заинтересованные граждане - собственники помещений в многоквартирных домах, собственники иных зданий и сооружений, расположенных в границах дворовой территории , подлежащей благоустройству.</t>
  </si>
  <si>
    <t xml:space="preserve"> Мира д. 17 </t>
  </si>
  <si>
    <t>Приложение 1
к муниципальной программе
"Формирование комфортной городской среды муниципального образования городского округа «Усинска» на 2018-2022 годы"</t>
  </si>
  <si>
    <t>Статус</t>
  </si>
  <si>
    <t>Наименование муниципальной программы,  основного мероприятия, мероприятия</t>
  </si>
  <si>
    <t>Федеральный бюджет</t>
  </si>
  <si>
    <t>+</t>
  </si>
  <si>
    <t>Согласовано:
И.о. заместителя руководителя АМО ГО "Усинск"
__________ А.И. Коновалов
"___" ___________ 2018 г.</t>
  </si>
  <si>
    <t>Утверждаю:
Диреркот МКУ "УЖКХ"
________________ В.С. Арутюнян
"___" ___________ 2018 г.</t>
  </si>
  <si>
    <t>Приложение № 3 к постановлению администрации городского округа «Усинск»
 от «___»________ 2018 год № ______</t>
  </si>
  <si>
    <t xml:space="preserve">             Согласовано:
             Руководитель управления ЭРП и ИП  
             АМО ГО "Усинск"
             __________ А.А. Актиева
             "___" ___________ 2018 г.</t>
  </si>
  <si>
    <t xml:space="preserve">        Согласовано:
        Руководитель финуправления
        __________ А.Э. Чапцева
        "___" ___________ 2018 г.</t>
  </si>
  <si>
    <t>Наименование целевого показателя (индикатора)</t>
  </si>
  <si>
    <t xml:space="preserve">плановое значение      </t>
  </si>
  <si>
    <t>Доля площади  благоустроенных дворовых территорий и проездов к дворовым территориям к общей площади дворовых территорий и проездов к дворовым территориям</t>
  </si>
  <si>
    <t>Доля площади  благоустроенных территорий общего пользования по отношению к общей площади территорий общего пользования</t>
  </si>
  <si>
    <t>2</t>
  </si>
  <si>
    <t>3</t>
  </si>
  <si>
    <t>Доля площади дворовых и общественных территорий, требующих благоустройства включая земельные работы по результатам инвентаризации</t>
  </si>
  <si>
    <t>4</t>
  </si>
  <si>
    <t xml:space="preserve">Доля благоустроенных объектов улично-дорожной сети
</t>
  </si>
  <si>
    <t>1</t>
  </si>
  <si>
    <t xml:space="preserve">Доля вовлеченности заинтересованных граждан , организаций в реализацию мероприятий по благоустройству территорий общего пользования муниципального образования городского округа «Усинск», а также дворовых территорий </t>
  </si>
  <si>
    <t>5</t>
  </si>
  <si>
    <t>Наименование основного мероприятия подпрограммы</t>
  </si>
  <si>
    <t>Проблемы, возникшие в ходе реализации программы, основного мероприятия</t>
  </si>
  <si>
    <t>Плановый срок</t>
  </si>
  <si>
    <t>Фактический срок</t>
  </si>
  <si>
    <t>Результаты</t>
  </si>
  <si>
    <t>начала реализации</t>
  </si>
  <si>
    <t>окончание реализации</t>
  </si>
  <si>
    <t>запланированные</t>
  </si>
  <si>
    <t>достигнутые</t>
  </si>
  <si>
    <t>Мероприятие 2.1</t>
  </si>
  <si>
    <t>Сквер напротив дома 36 по ул. Нефтяников</t>
  </si>
  <si>
    <t>Мероприятие 2.2</t>
  </si>
  <si>
    <t>Детская площадка по ул. Молодежная, д. 9</t>
  </si>
  <si>
    <t>Мероприятие 2.3</t>
  </si>
  <si>
    <t>Детская спортивно-игровая площадка во дворе дома № 19 по ул. Ленина (1 и 2 этап)</t>
  </si>
  <si>
    <t>Мероприятие 2.4</t>
  </si>
  <si>
    <t>Территория, прилегающая к памятнику "Три поколения"</t>
  </si>
  <si>
    <t>Мероприятие 2.5</t>
  </si>
  <si>
    <t>Инвентаризация территорий и проведение земельных работ</t>
  </si>
  <si>
    <t>Проведение дезинфекционных мероприятий на открытых пространствах населенных пунктов в целях недопущения распространения новой коронавирусной инфекции (COVID-19)</t>
  </si>
  <si>
    <t>Кассовые расходы, тыс.руб.</t>
  </si>
  <si>
    <t>Муниципальная программа</t>
  </si>
  <si>
    <t>в том числе:</t>
  </si>
  <si>
    <t>Бюджет муниципального образования, из них за счет средств:</t>
  </si>
  <si>
    <t>Местного бюджета</t>
  </si>
  <si>
    <t>Благоустройство территории выполнено в 2018 году</t>
  </si>
  <si>
    <t>Благоустройство территории выполнено в 2019 году</t>
  </si>
  <si>
    <t>Отклонений нет</t>
  </si>
  <si>
    <t>Благоустройство территории выполнено в 2020 году</t>
  </si>
  <si>
    <t>нет</t>
  </si>
  <si>
    <t>Задача 4. Содействие в поддержании и улучшении санитарного состояния территорий муниципального образования</t>
  </si>
  <si>
    <t>Количество открытых территорий (объектов), в отношении которых проведена дезинфекция</t>
  </si>
  <si>
    <t xml:space="preserve">фактическое значение      </t>
  </si>
  <si>
    <t xml:space="preserve">     Фактичекский срок начала мероприятий 01.05.2020 года по причине ограничительных мер, связанных с Ковид-19</t>
  </si>
  <si>
    <t>ул. Мира, территория возле городского бассейна</t>
  </si>
  <si>
    <t>Мероприятие 2.10</t>
  </si>
  <si>
    <t>Задача 5. Использование российского оборудования и материалов при проведении работ по благоустройству территорий</t>
  </si>
  <si>
    <t>Доля объема закупок оборудования, имеющего российское происхождение, в том числе оборудования, закупаемого при выполнении работ, в общем объеме оборудования закупленного в рамках реализации мероприятий муниципальных (государственных) программ современной городской среды</t>
  </si>
  <si>
    <t>Внебюджетные источники</t>
  </si>
  <si>
    <t>Мероприятие 2.9</t>
  </si>
  <si>
    <t>Направленность</t>
  </si>
  <si>
    <t>Утверждено в бюджете на 1 января отчетного года,тыс.руб.</t>
  </si>
  <si>
    <t>без динамики</t>
  </si>
  <si>
    <t>Выполнение работ по благоустройству территорий</t>
  </si>
  <si>
    <t>Сквер им. Валентины Ефремовой, ул.Молодежная, вблизи д.27</t>
  </si>
  <si>
    <t>Результат достигнут</t>
  </si>
  <si>
    <t>Выполнение запланированных мероприятий по благоустройству, не предоставление субсидий федерального и республиканского бюджетов на 
реализацию мероприятий по благоустройству</t>
  </si>
  <si>
    <t>Инвентаризация объектов недвижимого имущества (включая объекты незавершенного строительства) и земельных участков, находящихся в собственности (пользовании) юридических лиц и индивидуальных предпринимателей</t>
  </si>
  <si>
    <t>Инвентаризация уровня благоустройства индивидуальных жилых домов и земельных участков, предоставленных для их размещения</t>
  </si>
  <si>
    <t>Проведение работ по образованию земельных участков, на которых расположены многоквартирные дома</t>
  </si>
  <si>
    <t>Благоустройство улично-дорожной сети</t>
  </si>
  <si>
    <t>ул. Мира, д.17</t>
  </si>
  <si>
    <t>Таблица 7</t>
  </si>
  <si>
    <t>Таблица 8</t>
  </si>
  <si>
    <t>Сводная бюджетная роспись на отчетную дату тыс.руб.</t>
  </si>
  <si>
    <t>ул. Возейская, д.3</t>
  </si>
  <si>
    <t>ул. Молодежная, д.3а</t>
  </si>
  <si>
    <t>ул. Молодежная, д.5</t>
  </si>
  <si>
    <t>ул. Парковая, д.3</t>
  </si>
  <si>
    <t>Мероприятие 1.6.</t>
  </si>
  <si>
    <t>ул. Нефтяников, д.42</t>
  </si>
  <si>
    <t>ул. Нефтяников, д.40/1</t>
  </si>
  <si>
    <t>Мероприятие 1.7.</t>
  </si>
  <si>
    <t>Мероприятие 1.8.</t>
  </si>
  <si>
    <t>ул. Воркутинская, д.9</t>
  </si>
  <si>
    <t>Мероприятие 1.9.</t>
  </si>
  <si>
    <t>ул. Воркутинская, д.11</t>
  </si>
  <si>
    <t>Мероприятие 1.10.</t>
  </si>
  <si>
    <t>ул. Комсомольская, д.13</t>
  </si>
  <si>
    <t>Мероприятие 1.11.</t>
  </si>
  <si>
    <t>ул. Комсомольская, д.15</t>
  </si>
  <si>
    <t>Детская площадка по ул. Молодёжная, д.9</t>
  </si>
  <si>
    <t xml:space="preserve">Детская спортивно-игровая площадка возле дома 19 по ул. Ленина </t>
  </si>
  <si>
    <t>Мероприятие 2.4.</t>
  </si>
  <si>
    <t>Территория, прилегающая к памятнику «Три поколения»</t>
  </si>
  <si>
    <t>Мероприятие 2.6.</t>
  </si>
  <si>
    <t>Сквер «Рябиновый сад»</t>
  </si>
  <si>
    <t>Мероприятие 2.7.</t>
  </si>
  <si>
    <t>Территория по ул.60 лет Октября (памятник «Нефтянику»)</t>
  </si>
  <si>
    <t>Мероприятие 2.8.</t>
  </si>
  <si>
    <t xml:space="preserve">Территория вблизи домов 4,6,8  по ул. Молодежная и ул. Пионерская, д. 1 </t>
  </si>
  <si>
    <t>Мероприятие 2.9.</t>
  </si>
  <si>
    <t>Территория памятника «Комару», ул.Нефтяников,район д.33</t>
  </si>
  <si>
    <t>2 187,0</t>
  </si>
  <si>
    <t>Мероприятие 2.10.</t>
  </si>
  <si>
    <t>Сквер им. Валентины Ефремовой, ул.Молодежная,вблизи д.27</t>
  </si>
  <si>
    <t>Мероприятие 2.11.</t>
  </si>
  <si>
    <t>Детская площадка «Четра» (вблизи дома № 17 по ул.Мира)</t>
  </si>
  <si>
    <t>Мероприятие 2.12.</t>
  </si>
  <si>
    <t>Территория городского фонтана по ул.Пионерской вблизи д.16</t>
  </si>
  <si>
    <t>Мероприятие 2.13.</t>
  </si>
  <si>
    <t>Мероприятие 2.14.</t>
  </si>
  <si>
    <t xml:space="preserve">Инвентаризация общественных территорий </t>
  </si>
  <si>
    <t>Мероприятие 6.1.</t>
  </si>
  <si>
    <t>Проведение дезинфекционных мероприятий на открытых пространствах населенных пунктов в целях недопущения распространения новой коронавирусной инфекции (COVID-19), в том числе за счет субсидии из республиканского бюджета Республики Коми</t>
  </si>
  <si>
    <t>Задача 3. Повышение уровня вовлеченности заинтересованных граждан , организаций в реализацию мероприятий по благоустройству территорий муниципального образования городского округа «Усинск», а также дворовых территорий</t>
  </si>
  <si>
    <t>Проведена работа по вовлечению населения, предприятий и организаций в социально-значимые мероприятия повышения качества городской среды(благоустройство территорий)</t>
  </si>
  <si>
    <t>Всего, в том числе:</t>
  </si>
  <si>
    <t xml:space="preserve">Федеральный бюджет  </t>
  </si>
  <si>
    <t>Местный бюджет</t>
  </si>
  <si>
    <t xml:space="preserve">Внебюджетные источники </t>
  </si>
  <si>
    <t>Мероприятие 1.1</t>
  </si>
  <si>
    <t>ул.Мира, д.17</t>
  </si>
  <si>
    <t>Мероприятие 1.2</t>
  </si>
  <si>
    <t>ул.Возейская, д.3</t>
  </si>
  <si>
    <t>Мероприятие 1.3</t>
  </si>
  <si>
    <t>ул.Молодежная, д.3а</t>
  </si>
  <si>
    <t>ул.Молодежная, д.5</t>
  </si>
  <si>
    <t>Мероприятие 1.4</t>
  </si>
  <si>
    <t>ул.Нефтяников, д.42</t>
  </si>
  <si>
    <t>Мероприятие 1.5</t>
  </si>
  <si>
    <t>Мероприятие 1.6</t>
  </si>
  <si>
    <t>Мероприятие 1.7</t>
  </si>
  <si>
    <t>Мероприятие 1.8</t>
  </si>
  <si>
    <t>ул.Нефтяников, д.40/1</t>
  </si>
  <si>
    <t>ул.Воркутинская, д.9</t>
  </si>
  <si>
    <t>ул.Воркутинская, д.11</t>
  </si>
  <si>
    <t>ул.Комсомольская, д.13</t>
  </si>
  <si>
    <t>ул.Комсомольская, д.15</t>
  </si>
  <si>
    <t>Мероприятие 1.9</t>
  </si>
  <si>
    <t>Мероприятие 1.10</t>
  </si>
  <si>
    <t>Мероприятие 1.11</t>
  </si>
  <si>
    <t>Основное мероприятие 1.</t>
  </si>
  <si>
    <t>Основное мероприятие 2.</t>
  </si>
  <si>
    <t>Основное мероприятие 3.</t>
  </si>
  <si>
    <t>Детская площадка по ул.Молодежная, д.9</t>
  </si>
  <si>
    <t>Мероприятие 2.6</t>
  </si>
  <si>
    <t>Сквер напротив д.36 по ул.Нефтяников</t>
  </si>
  <si>
    <t xml:space="preserve">Детская спортивно-игровая площадка возле д.19 по ул.Ленина </t>
  </si>
  <si>
    <t>Мероприятие 2.7</t>
  </si>
  <si>
    <t>Мероприятие 2.8</t>
  </si>
  <si>
    <t xml:space="preserve">Территория вблизи д.4, 6, 8 по ул.Молодежная и ул.Пионерская, д.1 </t>
  </si>
  <si>
    <t>Территория памятника «Комару», ул.Нефтяников, район д.33</t>
  </si>
  <si>
    <t>Мероприятие 2.11</t>
  </si>
  <si>
    <t>Мероприятие 2.12</t>
  </si>
  <si>
    <t>Детская площадка «Четра» (вблизи д.17 по ул.Мира)</t>
  </si>
  <si>
    <t>Мероприятие 3.1</t>
  </si>
  <si>
    <t>Мероприятие 3.2</t>
  </si>
  <si>
    <t xml:space="preserve">Инвентаризация дворовых территорий </t>
  </si>
  <si>
    <t>Мероприятие 3.3</t>
  </si>
  <si>
    <t>Мероприятие 3.4</t>
  </si>
  <si>
    <t>Мероприятие 3.5</t>
  </si>
  <si>
    <t xml:space="preserve">Проведение работ по образованию земельных участков, на которых расположены многоквартирные дома </t>
  </si>
  <si>
    <t>Основное мероприятие 4.</t>
  </si>
  <si>
    <t>Мероприятие 4.1</t>
  </si>
  <si>
    <t>Основное мероприятие 5.</t>
  </si>
  <si>
    <t>Основное мероприятие 6.</t>
  </si>
  <si>
    <t>Мероприятие 6.1</t>
  </si>
  <si>
    <t>Территория городского фонтана по ул. Пионерской вблизи д.16</t>
  </si>
  <si>
    <t>№ пп</t>
  </si>
  <si>
    <t>Наименование основного мероприятия муниципальной программы</t>
  </si>
  <si>
    <t xml:space="preserve">Наименование субсидии и (или) иного межбюджетного трансферта </t>
  </si>
  <si>
    <t xml:space="preserve">Результат использования субсидии </t>
  </si>
  <si>
    <t xml:space="preserve">Показатель результата использования субсидии и (или) иных межбюджетных трансфертов </t>
  </si>
  <si>
    <t>1.</t>
  </si>
  <si>
    <t>Основное мероприятие 1. Благоустройство дворовых территорий  муниципального округа «Усинск»</t>
  </si>
  <si>
    <t>Субсидия на реализацию мероприятий по благоустройству территорий в рамках муниципальной программы (подпрограммы) формирования современной городской среды</t>
  </si>
  <si>
    <t>Реализованы мероприятия по благоустройству территорий, предусмотренные муниципальной программой</t>
  </si>
  <si>
    <t>Количество благоустроенных территорий</t>
  </si>
  <si>
    <t>Информация
о показателях результатов использования субсидий и (или) иных межбюджетных трансфертов, предоставляемых
из республиканского бюджета Республики Коми</t>
  </si>
  <si>
    <t>Голенастов В.А.-руководитель Управления жилищно-коммунального хозяйства администрации округа "Усинск"</t>
  </si>
  <si>
    <t>Мероприятие 2.12. Территория городского фонтана по ул. Пионерской вблизи д.16</t>
  </si>
  <si>
    <t>Выполнены работы по благоустройству общественной территории: Детская площадка "Четра" (вблизи д.17 по ул.Мира)</t>
  </si>
  <si>
    <t>Выполнены работы по благоустройству общественной территории: городского фонтана по ул. Пионерской вблизи д.16</t>
  </si>
  <si>
    <t>Муниципальная программа "Формирование комфортной городской среды муниципального образования городского округа «Усинск»</t>
  </si>
  <si>
    <t>Сведения о степени выполнения основных мероприятий (мероприятий), входящих в состав подпрограмм муниципальной программы "Формирование комфортной городской среды муниципального образования городского округа «Усинск»</t>
  </si>
  <si>
    <t>Таблица 6</t>
  </si>
  <si>
    <t>2.</t>
  </si>
  <si>
    <t>Основное мероприятие 2. Благоустройство общественных территорий муниципального округа «Усинск», в том числе за счет субсидии из республиканского бюджета Республики Коми</t>
  </si>
  <si>
    <t>3.</t>
  </si>
  <si>
    <t>Основное мероприятие 6. Проведение дезинфекционных мероприятий на открытых пространствах населенных пунктов в целях недопущения распространения новой коронавирусной инфекции (CJVID-19)</t>
  </si>
  <si>
    <t>Субсидия на проведение дезинфекционных мероприятий на открытых пространствах населенных пунктов в целях недопущения распространения новой коронавирусной инфекции (COVID-19)</t>
  </si>
  <si>
    <t>Проведена дезинфекция открытых территорий (объектов) в населенных пунктах в целях недопущения распространения новой коронавирусной инфекции (COVID-19): общественные территории-2; элементы дорожной сети-4</t>
  </si>
  <si>
    <t>Количество открытых территорий (объектов) в населенных пунктах, на которых проведены мероприятия по дезинфекции в целях недопущения распространения новой коронавирусной инфекции (COVID-19)</t>
  </si>
  <si>
    <t>Фактическое значение года предшествующего отчетному</t>
  </si>
  <si>
    <t>Не запланированы</t>
  </si>
  <si>
    <t>Результат не достигнут</t>
  </si>
  <si>
    <t>Средства на отчетный год не предусмотрены</t>
  </si>
  <si>
    <t>Проведение инвентаризации дворовых и общественных территорий</t>
  </si>
  <si>
    <t>инвентаризация не запланирована на отчетный год</t>
  </si>
  <si>
    <t>в виду отсутствия финансирования работы в отчетном периоде не запланированы</t>
  </si>
  <si>
    <t>в виду отсутствия финансирования работы в отчетном периоде не запланированы.</t>
  </si>
  <si>
    <t>Детская площадка "Четра" (вблизи д.17 по ул.Мира)</t>
  </si>
  <si>
    <t>Отсутствие финансирования в 2024 году.</t>
  </si>
  <si>
    <t>Сведения о степени выполнения основных мероприятий (мероприятий), входящих в состав подпрограмм муниципальной программы "Формирование комфортной городской среды муниципального округа «Усинск» Республики Коми</t>
  </si>
  <si>
    <t>Благоустройство  общественных территорий  муниципального округа"Усинск" Республики Коми</t>
  </si>
  <si>
    <t>Вовлечение заинтересованных граждан, организаций в реализацию мероприятий по благоустройству нуждающихся в благоустройстве территорий общего пользования муниципального округа «Усинск» Республики Коми, а также дворовых территорий</t>
  </si>
  <si>
    <t>Благоустройство дворовых территорий муниципального округа "Усинск" Республики Коми</t>
  </si>
  <si>
    <t>Благоустройство  общественных территорий  муниципального округа "Усинск" Республики Коми</t>
  </si>
  <si>
    <t>Благоустройство улично-дорожной сети муниципального округа "Усинск" Республики Коми</t>
  </si>
  <si>
    <t>Вовлечение заинтересованных граждан, организаций в реализацию мероприятий по благоустройству нуждающихся в благоустройстве территорий общего пользования муниципального муниципального округа "Усинск" Республики Коми, а также дворовых территорий</t>
  </si>
  <si>
    <t>Благоустройство  общественных территорий муниципального округа "Усинск" Республики Коми, в том числе за счет субсидии из республиканского бюджета Республики Коми</t>
  </si>
  <si>
    <t>Благоустройство улично-дорожной сети муниципального округа «Усинск» Республики Коми</t>
  </si>
  <si>
    <t>Вовлечение заинтересованных граждан, организаций в реализацию мероприятий по благоустройству нуждающихся в благоустройстве территорий общего пользования муниципального округа "Усинск" Республики Коми, а также дворовых территорий</t>
  </si>
  <si>
    <t>Информация о ресурсном обеспечении реализации муниципальной программы «Формирование комфортной городской среды муниципального округа "Усинск" Республики Коми за счёт всех источников финансирования</t>
  </si>
  <si>
    <t>Мероприятие 2.13</t>
  </si>
  <si>
    <t>Мероприятие 2.14</t>
  </si>
  <si>
    <t>3 312,8</t>
  </si>
  <si>
    <t>7 323,9</t>
  </si>
  <si>
    <t>Сквер «Первостроителю»</t>
  </si>
  <si>
    <t>«Формирование комфортной городской среды муниципального округа «Усинск» Республики Коми</t>
  </si>
  <si>
    <t xml:space="preserve"> Сквер «Первостроителю»</t>
  </si>
  <si>
    <t>Тропа здоровья (I этап)</t>
  </si>
  <si>
    <t>Выполнены работы по благоустройству общественной территории: Сквер «Первостроителю»</t>
  </si>
  <si>
    <t xml:space="preserve">Выполнены работы по разметке и расчистке трассы,по установке дополнительного освещения на общественной территории г. Усинск Тропа здоровья (1 этап) </t>
  </si>
  <si>
    <t>Обоснование отклонений значений целевого показателя (индикатора) на конец 2024г. (при наличии)</t>
  </si>
  <si>
    <t>Таблица №10</t>
  </si>
  <si>
    <t xml:space="preserve">Вопросы для оценки </t>
  </si>
  <si>
    <t>Методика определения ответа</t>
  </si>
  <si>
    <t>Эксперт**</t>
  </si>
  <si>
    <t>Удельный вес вопроса в разделе</t>
  </si>
  <si>
    <t>Ответ (ДА/НЕТ коэффициент исполнения) &lt;***&gt;</t>
  </si>
  <si>
    <t>Балл</t>
  </si>
  <si>
    <t>Итоги оценки</t>
  </si>
  <si>
    <t>Блок 1. Качество формирования</t>
  </si>
  <si>
    <t>Раздел 1. Цели и "конструкция" (структуры) муниципальной программы</t>
  </si>
  <si>
    <t>(20%/4*(нет - 0 или да - 1))</t>
  </si>
  <si>
    <t>Х</t>
  </si>
  <si>
    <t>1.1.</t>
  </si>
  <si>
    <t>Соответствует ли цель муниципальной программы Стратегии социально-экономического развития муниципального образования (далее - Стратегия).</t>
  </si>
  <si>
    <t>Сравнение цели муниципальной программы и задачи блока, отраженной в разделе II. 
Ответ "Да" – при дословном соответствии цели программы и задачи блока.</t>
  </si>
  <si>
    <t>Управление экономического развития, прогнозирования и инвестиционной политики администрации муниципального округа «Усинск»</t>
  </si>
  <si>
    <t>1.2.</t>
  </si>
  <si>
    <t>Соответствуют ли целевые индикаторы  (показатели) муниципальной  программы, предусмотренные на отчетный год, плановым значениям целевых  индикаторов (показателей) Стратегии .</t>
  </si>
  <si>
    <t>Сравнение целевых индикаторов (показателей) муниципальной программы в таблице "Перечень и сведения о целевых индикаторах и показателях муниципальной программы" с плановым значением таблицы целевых индикаторов (показателей), установленных для достижения целей Стратегии.
Ответ "Да" - значения целевых индикаторов (показателей) муниципальной программы, предусмотренные на отчетный год, соответствуют значениям  целевых индикаторов(показателей), установленных для достижения целей Стратегии.</t>
  </si>
  <si>
    <t>да</t>
  </si>
  <si>
    <t>1.3.</t>
  </si>
  <si>
    <t>Имеются ли для каждой задачи муниципальной программы соответствующие ей целевые индикаторы (показатели) программы.</t>
  </si>
  <si>
    <t>Экспертиза целевых индикаторов (показателей) муниципальной программы на основании таблицы "Перечень и сведения о целевых индикаторах и показателях муниципальной программы".
Ответ "Да" – отдельный целевой индикатор (показатель) имеется по каждой задаче муниципальной программы.</t>
  </si>
  <si>
    <t>1.4.</t>
  </si>
  <si>
    <t>Обеспечена ли взаимосвязь задач и целевых индикаторов (показателей) каждой подпрограммы, исключено ли дублирование взаимосвязи этих целевых  индикаторов (показателей) и с другими задачами.</t>
  </si>
  <si>
    <t>Экспертиза задач и целевых  индикаторов (показателей) каждой подпрограммы на основании таблицы "Перечень и сведения о целевых индикаторах и показателях муниципальной программы".
Ответ "Да" – имеется целевой индикатор (показатель) по каждой задаче подпрограммы и он не является целевым индикатором (показателем) по другим задачам.</t>
  </si>
  <si>
    <t>Раздел 2. Качество планирования</t>
  </si>
  <si>
    <t>(10%/4*(нет - 0 или да - 1))</t>
  </si>
  <si>
    <t>2.1.</t>
  </si>
  <si>
    <t>Достаточно ли состава основных мероприятий, направленных на решение конкретной задачи подпрограммы.</t>
  </si>
  <si>
    <t>Изучение "Комплексного плана действий по реализации муниципальной программы на отчетный финансовый год и плановый период".
Ответ "Да" - по каждой задаче подпрограммы имеется комплекс основных мероприятий (не менее двух действующих основных мероприятий), также в рамках каждого основного мероприятия имеется комплекс необходимых мероприятий (не менее двух действующих мероприятий), также в рамках каждого основного мероприятия имеется комплекс необходимых мероприятий (не менее двух действующих мероприятий)</t>
  </si>
  <si>
    <t>2.2.</t>
  </si>
  <si>
    <t>Отсутствует ли 10 и более % целевых индикаторов (показателей) от общего их количества, имеющих уровень расхождений фактических и плановых значений более 30% .</t>
  </si>
  <si>
    <t xml:space="preserve">Изучение таблицы "Перечень и сведения о целевых индикаторах и показателях муниципальной программы".
Ответ "Да" - отсутствует 10 и более % целевых индикаторов (показателей) от общего их количества, имеющих уровень расхождений фактических и плановых значений более 30% (больше или меньше), что определяется путем отношения количества целевых  индикаторов (показателей), имеющих указанные расхождения, к общему количеству целевых индикаторов (показателей).
</t>
  </si>
  <si>
    <t>2.3.</t>
  </si>
  <si>
    <t xml:space="preserve">Отражены ли по всем основным мероприятиям количественные значения результатов их выполнения или конкретный результат, по которому возможна оценка выполнения мероприятий по итогам отчетного года.
</t>
  </si>
  <si>
    <t xml:space="preserve">Изучение  "Комплексного плана действий по реализации муниципальной программы на отчетный финансовый год и плановый период".
Ответ "Да" – по всем основным мероприятиям отражены количественные значения результатов их выполнения или конкретный результат, по которым возможна оценка выполнения мероприятий по итогам отчетного года.
</t>
  </si>
  <si>
    <t>2.4.</t>
  </si>
  <si>
    <t>Отражены ли «конечные» количественные показатели, характеризующие общественно значимый социально-экономический эффект .</t>
  </si>
  <si>
    <t xml:space="preserve">Изучение позиции "Ожидаемые результаты реализации муниципальной программы" паспорта муниципальной программы.
Ответ "Да" – в паспорте программы отражены «конечные» количественные показатели, характеризующие общественно значимый социально-экономический эффект.
</t>
  </si>
  <si>
    <t>Блок 2. Эффективность реализации</t>
  </si>
  <si>
    <t>Раздел 3. Качество управления программой</t>
  </si>
  <si>
    <t>(20%/3*(нет - 0 или да - 1))</t>
  </si>
  <si>
    <t>3.1.</t>
  </si>
  <si>
    <t>Установлены и соблюдены ли сроки выполнения основных мероприятий и контрольных событий в "Комплексном плане действий по реализации муниципальной программы на отчетный финансовый год и плановый период".</t>
  </si>
  <si>
    <t>Изучение  "Комплексного плана действий по реализации муниципальной программы на отчетный финансовый год и плановый период".
Ответ "Да" – установлены и соблюдены сроки выполнения основных мероприятий и контрольных событий.</t>
  </si>
  <si>
    <t>3.2.</t>
  </si>
  <si>
    <t>Соблюдены ли сроки приведения муниципальной программ в соответствие с решением о  бюджете муниципального образования.</t>
  </si>
  <si>
    <t>Изучение правовых актов об утверждении  бюджета  муниципального образования (или о внесении изменений) и правовых актов о внесении изменений в муниципальную программу.
Ответ "Да" – муниципальная программа приведена в соответствие с решением  о  бюджете муниципального образования на очередной финансовый год и плановый период  в сроки и порядке,  установленном бюджетным законодательством.</t>
  </si>
  <si>
    <t>Финансовое управление администрации муниципального округа «Усинск»</t>
  </si>
  <si>
    <t>3.3.</t>
  </si>
  <si>
    <t>Обеспечены ли требования по открытости и прозрачности информации об исполнении муниципальной программы.</t>
  </si>
  <si>
    <t>Изучение информации о реализации программы, размещенной на официальном сайте администрации муниципального образования в сети Интернет.
Ответ "Да" - обеспечено рассмотрение годового отчета (доклада) о ходе реализации и оценке эффективности реализации муниципальной программы  за предыдущий отчетному году год  и на официальном сайте администрации муниципального образования размещены:
- нормативные правовые акты об утверждении муниципальной программы и о внесении изменений в муниципальную программу в отчетном году;
- годовой отчет (доклад) о ходе реализации и оценке эффективности реализации муниципальной программы за предыдущий отчетному году год;
- "Комплексный план действий по реализации муниципальной программы на отчетный финансовый год и плановый период" (все версии с учетом изменений, вносимых в комплексный план в течение отчетного года, в том числе с учетом последней редакции бюджета муниципального образования на отчетный год и плановый период);
- данные мониторинга реализации муниципальной программы в отчетном году.</t>
  </si>
  <si>
    <t>Раздел 4. Достигнутые результаты</t>
  </si>
  <si>
    <t>(50%/3)</t>
  </si>
  <si>
    <t>4.1.</t>
  </si>
  <si>
    <t>Какая степень выполнения основных мероприятий .</t>
  </si>
  <si>
    <t>Изучение "Комплексного плана действий по реализации муниципальной программы на отчетный финансовый год и плановый период".
Определяется показатель степени выполнения основных мероприятий за отчетный год путем отношения количества выполненных основных мероприятий в полном объеме к количеству запланированных основных мероприятий .</t>
  </si>
  <si>
    <t>4.2.</t>
  </si>
  <si>
    <t>Какая степень достижения плановых значений целевых индикаторов (показателей).</t>
  </si>
  <si>
    <t>Изучение данных таблицы "Перечень и сведения о целевых индикаторах и показателях муниципальной программы".
Определяется показатель степени достижения плановых значений целевых показателей (индикаторов) за год путем отношения количества целевых показателей (индикаторов), по которым достигнуты плановые значения, к количеству запланированных целевых показателей (индикаторов).</t>
  </si>
  <si>
    <t>4.3.</t>
  </si>
  <si>
    <t>Как эффективно расходовались средства  бюджета муниципального образования, предусмотренные для финансирования муниципальной программы.</t>
  </si>
  <si>
    <t>Изучение данных таблицы "Ресурсное обеспечение и прогнозная (справочная) оценка расходов бюджета муниципального образования, на реализацию целей муниципальной программы (с учетом средств межбюджетных трансфертов)", "Комплексного плана действий по реализации муниципальной программы на отчетный финансовый год и плановый период" и "Информации о показателях результатов использования субсидий и (или) иных межбюджетных трансфертов, предоставляемых из республиканского бюджета Республики Коми".
По показателю эффективности использования средств бюджета в случае, если итоговый коэффициент более 1, расчетный бал будет равен 1.</t>
  </si>
  <si>
    <t>а) степень выполнения основных мероприятий, по которым предусмотрено финансирование из муниципального бюджета, за отчетный год (отношение количества выполненных основных мероприятий в полном объеме к количеству запланированных основных мероприятий).</t>
  </si>
  <si>
    <t>X</t>
  </si>
  <si>
    <t>б) степень соответствия запланированному уровню расходов из муниципального бюджета (отношение фактических и плановых объемов финансирования муниципальной программы на конец отчетного года).</t>
  </si>
  <si>
    <t>в) степень достижения плановых значений показателей результативности (результатов) использования субсидий и (или) иных межбюджетных трансфертов, предоставляемых из республиканского бюджета Республики Коми</t>
  </si>
  <si>
    <t>ИТОГО:</t>
  </si>
  <si>
    <t>&lt;*&gt; - Таблица представляется в формате Excel.</t>
  </si>
  <si>
    <t xml:space="preserve">&lt;**&gt; - Специалисты,  проводящие экспертизу отчетов о ходе реализации и оценке эффективности муниципальных программ, представленных ответственными исполнителями программ.
</t>
  </si>
  <si>
    <t>&lt;***&gt; - В данной таблице ответственные исполнители муниципальной программы и эксперты (годвого отчета, сводного годового отчета/доклада) заполняют только выделенные цветом ячейки в строках 1.1 - 1.4, 2.1 - 2.5, 3.1 - 3.5, 4.1 - 4.2, 4.3 "а", 4.3 "б" по графе 5 "Ответ (Да/Нет, коэффициент исполнения)". Графы 6, 7, а также результат оценки заполняются автоматически.</t>
  </si>
  <si>
    <t>Результат оценки эффективности муниципальной программы за отчетный год</t>
  </si>
  <si>
    <t>Таблица №9</t>
  </si>
  <si>
    <t>Соответствие баллов качественной оценке</t>
  </si>
  <si>
    <t>Диапазон баллов</t>
  </si>
  <si>
    <t>Итоговая оценка муниципальной программы</t>
  </si>
  <si>
    <t>Вывод&lt;*&gt;</t>
  </si>
  <si>
    <t>85-100</t>
  </si>
  <si>
    <t>Эффективна</t>
  </si>
  <si>
    <t>Цели и приоритеты по муниципальной программе расставлены верно, механизмы и инструменты управления муниципальной программой привели к достижению запланированных результатов.</t>
  </si>
  <si>
    <t>70-84,99</t>
  </si>
  <si>
    <t>Умеренно эффективна</t>
  </si>
  <si>
    <t>В целом муниципальная программа поставила перед собой четкие цели и приоритеты, является хорошо управляемой системой, но стоит обратить внимание на механизмы и инструменты по достижению её цели,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(начиная с 2019 года)&lt;**&gt;.</t>
  </si>
  <si>
    <t>50-69,99</t>
  </si>
  <si>
    <t>Адекватна</t>
  </si>
  <si>
    <t>По муниципальной программе наблюдается "информационный разрыв" между первичными элементами (целью, задачами, мероприятиями, индикаторами/показателями), также для достижения лучших результатов необходимо пересмотреть механизмы и инструменты по достижению цели, а также провести мероприятия,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(начиная с 2019 года)&lt;**&gt;.</t>
  </si>
  <si>
    <t>0-49,99</t>
  </si>
  <si>
    <t>Неэффективна</t>
  </si>
  <si>
    <t>Муниципальная программа не смогла достичь запланированных результатов из-за слабости муниципальной программы,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(начиная с 2019 года)&lt;**&gt;, и требует пересмотра в части структуры и объёмов её финансирования из  бюджета муниципального образования.</t>
  </si>
  <si>
    <t>Результаты отсутствуют</t>
  </si>
  <si>
    <t>Результаты не проявлены</t>
  </si>
  <si>
    <t>В результате оценки выявлена ошибка репрезентативности,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объёмов её финансирования из  бюджета муниципального образования.</t>
  </si>
  <si>
    <t>Факт</t>
  </si>
  <si>
    <t>План</t>
  </si>
  <si>
    <t>Отчетный год</t>
  </si>
  <si>
    <t>Наименование показателя ед. изм.</t>
  </si>
  <si>
    <t>Анкета для оценки эффективности муниципальной программы 
"Формирование комфортной городской среды"
за 2024 год</t>
  </si>
  <si>
    <t xml:space="preserve">ПОЯСНИТЕЛЬНАЯ ЗАПИСКА
об основных результатах реализации муниципальной программы 
 «Формирование комфортной городской среды муниципального округа «Усинск» Республики Коми за 2024 год.
 Муниципальная программа «Формирование комфортной городской среды муниципального округа «Усинск» Республики Коми (далее – Программа) утверждена постановлением администрации муниципального образования городского округа «Усинск» от 26 декабря 2017 года № 2258, (ред. 19.01.2024 № 82).
Цель программы - повышение уровня благоустройства нуждающихся в благоустройстве территорий общего пользования муниципального округа «Усинск» Республики Коми, а также дворовых территорий многоквартирных домов. 
 Задачи программы: 
        - организация мероприятий по благоустройству дворовых территорий муниципального округа «Усинск» Республики Коми
 - организация мероприятий по благоустройству территорий общего пользования муниципального округа «Усинск» Республики Коми; 
        - повышение уровня вовлеченности заинтересованных граждан, организаций в реализацию мероприятий по благоустройству территорий общего пользования муниципального округа «Усинск» Республики Коми, а также дворовых территорий;
        - содействие в поддержании и улучшении санитарного состояния территорий муниципального образования;
        - использование российского оборудования и материалов при проведении работ по благоустройству территорий. 
 Общий объем финансирования за счет бюджетов всех уровней, запланированный на реализацию Программы в 2024 г, составил 10 636,7 тыс. руб., из них ФБ – 4 533,3 тыс.руб., РБ - 4 901,4 тыс.руб., МБ – 1 202,0 тыс.руб.
         В рамках основного мероприятия 2 «Благоустройство общественных территорий муниципального округа «Усинск» Республики Коми, в том числе за счет субсидии из республиканского бюджета Республики Коми благоустроены следующие территории.
На общественной территории сквер «Первостроителю» были выполнены работы по планировке площадей, устройство основания из песка, устройство бордюрного камня с бетонированием. Оказаны услуги по приобретению и поставке изделий, поставку гранитной плитки для благоустройства общественной территории. Выполнены работы по устройству покрытий из гранитных плит пьедестала памятника, демонтажу светильников, по монтажу уличных светильников, прокладке кабеля в траншеи.
 На общественной территории «Тропа здоровья» (I этап) выполнены работы по разметке и расчистке трассы, установке дополнительного освещения на общественной территории. Работы выполнены в полном объёме.  
         В рамках основного мероприятия 5 «Вовлечение заинтересованных граждан, организаций в реализацию мероприятий по благоустройству нуждающихся в благоустройстве территорий общего пользования МО "Усинск", проведены общественные обсуждения, в которых приняло участие 35 граждан и заседание межведомственной комиссии 19 человек. Также проведены встречи с заинтересованными лицами даны консультации 160 человек. На реализацию данного мероприятия бюджетные средства не предусмотрены, работа направлена на информативную часть населения.
    Основные мероприятия, предусмотренные в 2024 году, выполнены на 100%, все работы выполнены и оплачены.
Руководитель                                                                               В.А.Голенастов
В.Н.Ломакина
26-9-34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</si>
</sst>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50" x14ac:knownFonts="1">
    <font>
      <sz val="11"/>
      <color theme="1"/>
      <name val="Calibri"/>
      <family val="2"/>
      <charset val="204"/>
      <scheme val="minor"/>
    </font>
    <font>
      <b/>
      <sz val="10"/>
      <name val="Times New Roman"/>
      <family val="1"/>
      <charset val="204"/>
    </font>
    <font>
      <sz val="10"/>
      <name val="Times New Roman"/>
      <family val="1"/>
      <charset val="204"/>
    </font>
    <font>
      <sz val="9"/>
      <name val="Times New Roman"/>
      <family val="1"/>
      <charset val="204"/>
    </font>
    <font>
      <b/>
      <sz val="9"/>
      <name val="Times New Roman"/>
      <family val="1"/>
      <charset val="204"/>
    </font>
    <font>
      <sz val="12"/>
      <color indexed="8"/>
      <name val="Times New Roman"/>
      <family val="1"/>
      <charset val="204"/>
    </font>
    <font>
      <b/>
      <sz val="12"/>
      <name val="Times New Roman"/>
      <family val="1"/>
      <charset val="204"/>
    </font>
    <font>
      <sz val="12"/>
      <name val="Times New Roman"/>
      <family val="1"/>
      <charset val="204"/>
    </font>
    <font>
      <b/>
      <sz val="8"/>
      <name val="Times New Roman"/>
      <family val="1"/>
      <charset val="204"/>
    </font>
    <font>
      <b/>
      <sz val="7"/>
      <name val="Times New Roman"/>
      <family val="1"/>
      <charset val="204"/>
    </font>
    <font>
      <b/>
      <sz val="6"/>
      <name val="Times New Roman"/>
      <family val="1"/>
      <charset val="204"/>
    </font>
    <font>
      <b/>
      <sz val="4"/>
      <name val="Times New Roman"/>
      <family val="1"/>
      <charset val="204"/>
    </font>
    <font>
      <sz val="8"/>
      <name val="Times New Roman"/>
      <family val="1"/>
      <charset val="204"/>
    </font>
    <font>
      <i/>
      <sz val="10"/>
      <name val="Times New Roman"/>
      <family val="1"/>
      <charset val="204"/>
    </font>
    <font>
      <b/>
      <i/>
      <sz val="10"/>
      <name val="Times New Roman"/>
      <family val="1"/>
      <charset val="204"/>
    </font>
    <font>
      <b/>
      <sz val="10"/>
      <color indexed="8"/>
      <name val="Times New Roman"/>
      <family val="1"/>
      <charset val="204"/>
    </font>
    <font>
      <b/>
      <sz val="11"/>
      <color theme="1"/>
      <name val="Calibri"/>
      <family val="2"/>
      <charset val="204"/>
      <scheme val="minor"/>
    </font>
    <font>
      <sz val="12"/>
      <color theme="1"/>
      <name val="Times New Roman"/>
      <family val="1"/>
      <charset val="204"/>
    </font>
    <font>
      <sz val="9"/>
      <color theme="1"/>
      <name val="Times New Roman"/>
      <family val="1"/>
      <charset val="204"/>
    </font>
    <font>
      <sz val="8"/>
      <color theme="1"/>
      <name val="Times New Roman"/>
      <family val="1"/>
      <charset val="204"/>
    </font>
    <font>
      <sz val="10"/>
      <color theme="1"/>
      <name val="Times New Roman"/>
      <family val="1"/>
      <charset val="204"/>
    </font>
    <font>
      <sz val="7"/>
      <color theme="1"/>
      <name val="Times New Roman"/>
      <family val="1"/>
      <charset val="204"/>
    </font>
    <font>
      <b/>
      <sz val="8"/>
      <color theme="1"/>
      <name val="Times New Roman"/>
      <family val="1"/>
      <charset val="204"/>
    </font>
    <font>
      <sz val="8"/>
      <color rgb="FFFF0000"/>
      <name val="Times New Roman"/>
      <family val="1"/>
      <charset val="204"/>
    </font>
    <font>
      <sz val="9"/>
      <color rgb="FFFF0000"/>
      <name val="Times New Roman"/>
      <family val="1"/>
      <charset val="204"/>
    </font>
    <font>
      <b/>
      <sz val="10"/>
      <color theme="1"/>
      <name val="Times New Roman"/>
      <family val="1"/>
      <charset val="204"/>
    </font>
    <font>
      <b/>
      <i/>
      <sz val="11"/>
      <color theme="1"/>
      <name val="Calibri"/>
      <family val="2"/>
      <charset val="204"/>
      <scheme val="minor"/>
    </font>
    <font>
      <sz val="10"/>
      <color theme="1"/>
      <name val="Calibri"/>
      <family val="2"/>
      <charset val="204"/>
      <scheme val="minor"/>
    </font>
    <font>
      <sz val="10"/>
      <name val="Calibri"/>
      <family val="2"/>
      <charset val="204"/>
      <scheme val="minor"/>
    </font>
    <font>
      <b/>
      <i/>
      <sz val="10"/>
      <name val="Calibri"/>
      <family val="2"/>
      <charset val="204"/>
      <scheme val="minor"/>
    </font>
    <font>
      <sz val="10"/>
      <color rgb="FF000000"/>
      <name val="Times New Roman"/>
      <family val="1"/>
      <charset val="204"/>
    </font>
    <font>
      <b/>
      <i/>
      <sz val="26"/>
      <color theme="1"/>
      <name val="Times New Roman"/>
      <family val="1"/>
      <charset val="204"/>
    </font>
    <font>
      <sz val="11"/>
      <color theme="1"/>
      <name val="Times New Roman"/>
      <family val="1"/>
      <charset val="204"/>
    </font>
    <font>
      <i/>
      <sz val="10"/>
      <color rgb="FF000000"/>
      <name val="Times New Roman"/>
      <family val="1"/>
      <charset val="204"/>
    </font>
    <font>
      <sz val="14"/>
      <name val="Times New Roman"/>
      <family val="1"/>
      <charset val="204"/>
    </font>
    <font>
      <sz val="10"/>
      <name val="Arial Cyr"/>
      <charset val="204"/>
    </font>
    <font>
      <b/>
      <sz val="11"/>
      <name val="Times New Roman"/>
      <family val="1"/>
      <charset val="204"/>
    </font>
    <font>
      <sz val="12"/>
      <color theme="1"/>
      <name val="Calibri"/>
      <family val="2"/>
      <charset val="204"/>
      <scheme val="minor"/>
    </font>
    <font>
      <b/>
      <sz val="14"/>
      <name val="Times New Roman"/>
      <family val="1"/>
      <charset val="204"/>
    </font>
    <font>
      <sz val="12"/>
      <color rgb="FF000000"/>
      <name val="Times New Roman"/>
      <family val="1"/>
      <charset val="204"/>
    </font>
    <font>
      <b/>
      <sz val="12"/>
      <color theme="1"/>
      <name val="Times New Roman"/>
      <family val="1"/>
      <charset val="204"/>
    </font>
    <font>
      <sz val="14"/>
      <color theme="1"/>
      <name val="Times New Roman"/>
      <family val="1"/>
      <charset val="204"/>
    </font>
    <font>
      <b/>
      <sz val="14"/>
      <color theme="1"/>
      <name val="Times New Roman"/>
      <family val="1"/>
      <charset val="204"/>
    </font>
    <font>
      <sz val="11"/>
      <name val="Times New Roman"/>
      <family val="1"/>
      <charset val="204"/>
    </font>
    <font>
      <sz val="11"/>
      <color theme="1"/>
      <name val="Calibri"/>
      <family val="2"/>
      <charset val="204"/>
      <scheme val="minor"/>
    </font>
    <font>
      <sz val="13"/>
      <name val="Times New Roman"/>
      <family val="1"/>
      <charset val="204"/>
    </font>
    <font>
      <b/>
      <sz val="13"/>
      <name val="Times New Roman"/>
      <family val="1"/>
      <charset val="204"/>
    </font>
    <font>
      <b/>
      <i/>
      <sz val="13"/>
      <name val="Times New Roman"/>
      <family val="1"/>
      <charset val="204"/>
    </font>
    <font>
      <sz val="11"/>
      <name val="Calibri"/>
      <family val="2"/>
      <charset val="204"/>
      <scheme val="minor"/>
    </font>
    <font>
      <b/>
      <sz val="22"/>
      <name val="Times New Roman"/>
      <family val="1"/>
      <charset val="204"/>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B0F0"/>
        <bgColor indexed="64"/>
      </patternFill>
    </fill>
    <fill>
      <patternFill patternType="solid">
        <fgColor theme="9"/>
        <bgColor indexed="64"/>
      </patternFill>
    </fill>
    <fill>
      <patternFill patternType="solid">
        <fgColor them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35" fillId="0" borderId="0"/>
    <xf numFmtId="0" fontId="44" fillId="0" borderId="0"/>
  </cellStyleXfs>
  <cellXfs count="638">
    <xf numFmtId="0" fontId="0" fillId="0" borderId="0" xfId="0"/>
    <xf numFmtId="0" fontId="17" fillId="0" borderId="0" xfId="0" applyFont="1"/>
    <xf numFmtId="0" fontId="17" fillId="0" borderId="0" xfId="0" applyFont="1" applyAlignment="1">
      <alignment horizontal="center" vertical="center" wrapText="1"/>
    </xf>
    <xf numFmtId="0" fontId="19" fillId="0" borderId="0" xfId="0" applyFont="1"/>
    <xf numFmtId="4" fontId="19" fillId="0" borderId="0" xfId="0" applyNumberFormat="1" applyFont="1" applyAlignment="1">
      <alignment horizontal="center" vertical="center" wrapText="1"/>
    </xf>
    <xf numFmtId="0" fontId="18" fillId="3" borderId="0" xfId="0" applyFont="1" applyFill="1"/>
    <xf numFmtId="0" fontId="2" fillId="3" borderId="1" xfId="0" applyFont="1" applyFill="1" applyBorder="1" applyAlignment="1">
      <alignment vertical="top" wrapText="1"/>
    </xf>
    <xf numFmtId="0" fontId="2" fillId="3" borderId="1" xfId="0" applyFont="1" applyFill="1" applyBorder="1" applyAlignment="1">
      <alignment horizontal="center" vertical="center"/>
    </xf>
    <xf numFmtId="0" fontId="0" fillId="3" borderId="0" xfId="0" applyFill="1"/>
    <xf numFmtId="0" fontId="16" fillId="0" borderId="0" xfId="0" applyFont="1"/>
    <xf numFmtId="0" fontId="17" fillId="0" borderId="0" xfId="0" applyFont="1" applyAlignment="1">
      <alignment horizontal="center" vertical="center" wrapText="1"/>
    </xf>
    <xf numFmtId="0" fontId="5" fillId="0" borderId="0" xfId="0" applyFont="1" applyAlignment="1">
      <alignment horizontal="center" vertical="center" wrapText="1"/>
    </xf>
    <xf numFmtId="0" fontId="17" fillId="3" borderId="0" xfId="0" applyFont="1" applyFill="1" applyAlignment="1">
      <alignment horizontal="center" vertical="center" wrapText="1"/>
    </xf>
    <xf numFmtId="0" fontId="17" fillId="3" borderId="0" xfId="0" applyFont="1" applyFill="1"/>
    <xf numFmtId="2" fontId="8" fillId="0" borderId="1" xfId="0" applyNumberFormat="1" applyFont="1" applyFill="1" applyBorder="1" applyAlignment="1">
      <alignment horizontal="justify" vertical="top" wrapText="1"/>
    </xf>
    <xf numFmtId="1" fontId="8" fillId="0" borderId="1" xfId="0" applyNumberFormat="1" applyFont="1" applyFill="1" applyBorder="1" applyAlignment="1">
      <alignment horizontal="center" vertical="top" wrapText="1"/>
    </xf>
    <xf numFmtId="2" fontId="9" fillId="0" borderId="1" xfId="0" applyNumberFormat="1" applyFont="1" applyFill="1" applyBorder="1" applyAlignment="1">
      <alignment horizontal="center" vertical="top" wrapText="1"/>
    </xf>
    <xf numFmtId="2" fontId="10" fillId="0" borderId="1" xfId="0" applyNumberFormat="1" applyFont="1" applyFill="1" applyBorder="1" applyAlignment="1">
      <alignment horizontal="center" vertical="top" wrapText="1"/>
    </xf>
    <xf numFmtId="2" fontId="11" fillId="0" borderId="1" xfId="0" applyNumberFormat="1" applyFont="1" applyFill="1" applyBorder="1" applyAlignment="1">
      <alignment horizontal="justify" vertical="top" wrapText="1"/>
    </xf>
    <xf numFmtId="2" fontId="8" fillId="0" borderId="1" xfId="0" applyNumberFormat="1" applyFont="1" applyFill="1" applyBorder="1" applyAlignment="1">
      <alignment horizontal="center" vertical="top" wrapText="1"/>
    </xf>
    <xf numFmtId="2" fontId="19" fillId="0" borderId="0" xfId="0" applyNumberFormat="1" applyFont="1" applyBorder="1" applyAlignment="1">
      <alignment horizontal="center" vertical="center" wrapText="1"/>
    </xf>
    <xf numFmtId="2" fontId="20" fillId="0" borderId="1" xfId="0" applyNumberFormat="1" applyFont="1" applyFill="1" applyBorder="1" applyAlignment="1">
      <alignment horizontal="justify" vertical="top"/>
    </xf>
    <xf numFmtId="2" fontId="19" fillId="0" borderId="1" xfId="0" applyNumberFormat="1" applyFont="1" applyFill="1" applyBorder="1" applyAlignment="1">
      <alignment horizontal="justify" vertical="top" wrapText="1"/>
    </xf>
    <xf numFmtId="1" fontId="19" fillId="0" borderId="1" xfId="0" applyNumberFormat="1" applyFont="1" applyFill="1" applyBorder="1" applyAlignment="1">
      <alignment horizontal="center" vertical="top"/>
    </xf>
    <xf numFmtId="2" fontId="21" fillId="0" borderId="1" xfId="0" applyNumberFormat="1" applyFont="1" applyFill="1" applyBorder="1" applyAlignment="1">
      <alignment horizontal="center" vertical="top" wrapText="1"/>
    </xf>
    <xf numFmtId="2" fontId="19" fillId="0" borderId="1" xfId="0" applyNumberFormat="1" applyFont="1" applyFill="1" applyBorder="1" applyAlignment="1">
      <alignment horizontal="center" vertical="top" wrapText="1"/>
    </xf>
    <xf numFmtId="164" fontId="19" fillId="0" borderId="1" xfId="0" applyNumberFormat="1" applyFont="1" applyFill="1" applyBorder="1" applyAlignment="1">
      <alignment horizontal="right" vertical="top"/>
    </xf>
    <xf numFmtId="164" fontId="19" fillId="0" borderId="1" xfId="0" applyNumberFormat="1" applyFont="1" applyFill="1" applyBorder="1" applyAlignment="1">
      <alignment horizontal="justify" vertical="top" wrapText="1"/>
    </xf>
    <xf numFmtId="0" fontId="20" fillId="0" borderId="0" xfId="0" applyFont="1"/>
    <xf numFmtId="2" fontId="20" fillId="0" borderId="0" xfId="0" applyNumberFormat="1" applyFont="1" applyAlignment="1">
      <alignment horizontal="justify" vertical="top"/>
    </xf>
    <xf numFmtId="2" fontId="19" fillId="0" borderId="0" xfId="0" applyNumberFormat="1" applyFont="1" applyAlignment="1">
      <alignment horizontal="justify" vertical="top" wrapText="1"/>
    </xf>
    <xf numFmtId="1" fontId="19" fillId="0" borderId="0" xfId="0" applyNumberFormat="1" applyFont="1" applyAlignment="1">
      <alignment horizontal="center" vertical="top"/>
    </xf>
    <xf numFmtId="2" fontId="21" fillId="0" borderId="0" xfId="0" applyNumberFormat="1" applyFont="1" applyAlignment="1">
      <alignment horizontal="center" vertical="top" wrapText="1"/>
    </xf>
    <xf numFmtId="2" fontId="19" fillId="0" borderId="0" xfId="0" applyNumberFormat="1" applyFont="1" applyAlignment="1">
      <alignment horizontal="center" vertical="top" wrapText="1"/>
    </xf>
    <xf numFmtId="164" fontId="19" fillId="0" borderId="0" xfId="0" applyNumberFormat="1" applyFont="1" applyAlignment="1">
      <alignment horizontal="right" vertical="top"/>
    </xf>
    <xf numFmtId="0" fontId="19" fillId="0" borderId="0" xfId="0" applyFont="1" applyAlignment="1">
      <alignment horizontal="justify" vertical="top" wrapText="1"/>
    </xf>
    <xf numFmtId="2" fontId="19" fillId="0" borderId="0" xfId="0" applyNumberFormat="1" applyFont="1" applyAlignment="1">
      <alignment horizontal="justify" vertical="top"/>
    </xf>
    <xf numFmtId="0" fontId="12" fillId="3" borderId="1" xfId="0" applyFont="1" applyFill="1" applyBorder="1" applyAlignment="1">
      <alignment horizontal="justify" vertical="top" wrapText="1"/>
    </xf>
    <xf numFmtId="2" fontId="20" fillId="0" borderId="1" xfId="0" applyNumberFormat="1" applyFont="1" applyFill="1" applyBorder="1" applyAlignment="1">
      <alignment horizontal="justify" vertical="top"/>
    </xf>
    <xf numFmtId="2" fontId="19" fillId="0" borderId="1" xfId="0" applyNumberFormat="1" applyFont="1" applyFill="1" applyBorder="1" applyAlignment="1">
      <alignment horizontal="justify" vertical="top" wrapText="1"/>
    </xf>
    <xf numFmtId="1" fontId="19" fillId="0" borderId="1" xfId="0" applyNumberFormat="1" applyFont="1" applyFill="1" applyBorder="1" applyAlignment="1">
      <alignment horizontal="center" vertical="top"/>
    </xf>
    <xf numFmtId="2" fontId="21" fillId="0" borderId="1" xfId="0" applyNumberFormat="1" applyFont="1" applyFill="1" applyBorder="1" applyAlignment="1">
      <alignment horizontal="center" vertical="top" wrapText="1"/>
    </xf>
    <xf numFmtId="2" fontId="19" fillId="0" borderId="1" xfId="0" applyNumberFormat="1" applyFont="1" applyFill="1" applyBorder="1" applyAlignment="1">
      <alignment horizontal="center" vertical="top" wrapText="1"/>
    </xf>
    <xf numFmtId="164" fontId="19" fillId="0" borderId="1" xfId="0" applyNumberFormat="1" applyFont="1" applyFill="1" applyBorder="1" applyAlignment="1">
      <alignment horizontal="right" vertical="top"/>
    </xf>
    <xf numFmtId="164" fontId="19" fillId="0" borderId="1" xfId="0" applyNumberFormat="1" applyFont="1" applyFill="1" applyBorder="1" applyAlignment="1">
      <alignment horizontal="justify" vertical="top" wrapText="1"/>
    </xf>
    <xf numFmtId="0" fontId="17" fillId="0" borderId="0" xfId="0" applyFont="1" applyAlignment="1">
      <alignment horizontal="center" vertical="center" wrapText="1"/>
    </xf>
    <xf numFmtId="0" fontId="22" fillId="0" borderId="1" xfId="0" applyFont="1" applyBorder="1" applyAlignment="1">
      <alignment horizontal="justify" vertical="top" wrapText="1"/>
    </xf>
    <xf numFmtId="0" fontId="22" fillId="0" borderId="1" xfId="0" applyFont="1" applyBorder="1" applyAlignment="1">
      <alignment horizontal="center" vertical="center" wrapText="1"/>
    </xf>
    <xf numFmtId="0" fontId="20" fillId="0" borderId="0" xfId="0" applyFont="1" applyBorder="1"/>
    <xf numFmtId="164" fontId="22" fillId="0" borderId="1" xfId="0" applyNumberFormat="1" applyFont="1" applyBorder="1" applyAlignment="1">
      <alignment horizontal="center" vertical="center" wrapText="1"/>
    </xf>
    <xf numFmtId="0" fontId="22" fillId="0" borderId="1" xfId="0" applyFont="1" applyBorder="1" applyAlignment="1">
      <alignment horizontal="justify" vertical="top"/>
    </xf>
    <xf numFmtId="0" fontId="22" fillId="0" borderId="1" xfId="0" applyFont="1" applyBorder="1" applyAlignment="1">
      <alignment horizontal="center" vertical="top"/>
    </xf>
    <xf numFmtId="164" fontId="22" fillId="0" borderId="1" xfId="0" applyNumberFormat="1" applyFont="1" applyBorder="1" applyAlignment="1">
      <alignment horizontal="center" vertical="center"/>
    </xf>
    <xf numFmtId="0" fontId="19" fillId="0" borderId="1" xfId="0" applyFont="1" applyBorder="1" applyAlignment="1">
      <alignment horizontal="center"/>
    </xf>
    <xf numFmtId="164" fontId="19" fillId="0" borderId="1" xfId="0" applyNumberFormat="1" applyFont="1" applyBorder="1"/>
    <xf numFmtId="0" fontId="20" fillId="0" borderId="1" xfId="0" applyFont="1" applyBorder="1" applyAlignment="1">
      <alignment horizontal="justify" vertical="top"/>
    </xf>
    <xf numFmtId="0" fontId="8" fillId="0" borderId="1" xfId="0" applyFont="1" applyFill="1" applyBorder="1" applyAlignment="1">
      <alignment horizontal="justify" vertical="top" wrapText="1"/>
    </xf>
    <xf numFmtId="0" fontId="12" fillId="0" borderId="1" xfId="0" applyFont="1" applyFill="1" applyBorder="1" applyAlignment="1">
      <alignment horizontal="left" vertical="top" wrapText="1"/>
    </xf>
    <xf numFmtId="0" fontId="22" fillId="0" borderId="1" xfId="0" applyFont="1" applyFill="1" applyBorder="1" applyAlignment="1">
      <alignment horizontal="justify" vertical="top"/>
    </xf>
    <xf numFmtId="0" fontId="19" fillId="0" borderId="1" xfId="0" applyFont="1" applyFill="1" applyBorder="1" applyAlignment="1">
      <alignment horizontal="center"/>
    </xf>
    <xf numFmtId="164" fontId="22" fillId="0" borderId="1" xfId="0" applyNumberFormat="1" applyFont="1" applyFill="1" applyBorder="1" applyAlignment="1">
      <alignment horizontal="center" vertical="center"/>
    </xf>
    <xf numFmtId="0" fontId="20" fillId="0" borderId="1" xfId="0" applyFont="1" applyFill="1" applyBorder="1" applyAlignment="1">
      <alignment horizontal="justify" vertical="top"/>
    </xf>
    <xf numFmtId="0" fontId="12" fillId="0" borderId="1" xfId="0" applyFont="1" applyFill="1" applyBorder="1" applyAlignment="1">
      <alignment horizontal="justify" vertical="top" wrapText="1"/>
    </xf>
    <xf numFmtId="164" fontId="19" fillId="0" borderId="1" xfId="0" applyNumberFormat="1" applyFont="1" applyFill="1" applyBorder="1"/>
    <xf numFmtId="0" fontId="20" fillId="0" borderId="0" xfId="0" applyFont="1" applyAlignment="1">
      <alignment horizontal="justify" vertical="top"/>
    </xf>
    <xf numFmtId="164" fontId="23" fillId="0" borderId="1" xfId="0" applyNumberFormat="1" applyFont="1" applyFill="1" applyBorder="1"/>
    <xf numFmtId="2" fontId="20" fillId="0" borderId="2" xfId="0" applyNumberFormat="1" applyFont="1" applyFill="1" applyBorder="1" applyAlignment="1">
      <alignment horizontal="justify" vertical="top"/>
    </xf>
    <xf numFmtId="2" fontId="19" fillId="0" borderId="2" xfId="0" applyNumberFormat="1" applyFont="1" applyFill="1" applyBorder="1" applyAlignment="1">
      <alignment horizontal="justify" vertical="top" wrapText="1"/>
    </xf>
    <xf numFmtId="164" fontId="22" fillId="0" borderId="2" xfId="0" applyNumberFormat="1" applyFont="1" applyFill="1" applyBorder="1" applyAlignment="1">
      <alignment horizontal="right" vertical="top"/>
    </xf>
    <xf numFmtId="164" fontId="19" fillId="0" borderId="2" xfId="0" applyNumberFormat="1" applyFont="1" applyFill="1" applyBorder="1" applyAlignment="1">
      <alignment horizontal="justify" vertical="top" wrapText="1"/>
    </xf>
    <xf numFmtId="164" fontId="19" fillId="0" borderId="2" xfId="0" applyNumberFormat="1" applyFont="1" applyFill="1" applyBorder="1" applyAlignment="1">
      <alignment horizontal="right" vertical="top"/>
    </xf>
    <xf numFmtId="0" fontId="3" fillId="0" borderId="0" xfId="0" applyFont="1" applyFill="1" applyAlignment="1">
      <alignment vertical="center"/>
    </xf>
    <xf numFmtId="0" fontId="18" fillId="0" borderId="0" xfId="0" applyFont="1" applyFill="1"/>
    <xf numFmtId="0" fontId="18" fillId="0" borderId="0" xfId="0" applyFont="1" applyFill="1" applyAlignment="1">
      <alignment horizontal="center" vertical="center" wrapText="1"/>
    </xf>
    <xf numFmtId="0" fontId="3" fillId="0" borderId="0" xfId="0" applyFont="1" applyFill="1"/>
    <xf numFmtId="0" fontId="17" fillId="0" borderId="0" xfId="0" applyFont="1" applyFill="1"/>
    <xf numFmtId="164" fontId="3" fillId="3" borderId="1" xfId="0" applyNumberFormat="1" applyFont="1" applyFill="1" applyBorder="1" applyAlignment="1">
      <alignment horizontal="center" vertical="center"/>
    </xf>
    <xf numFmtId="0" fontId="3" fillId="3" borderId="0" xfId="0" applyFont="1" applyFill="1"/>
    <xf numFmtId="164" fontId="2" fillId="3" borderId="0" xfId="0" applyNumberFormat="1" applyFont="1" applyFill="1" applyBorder="1" applyAlignment="1">
      <alignment horizontal="center" vertical="center" wrapText="1"/>
    </xf>
    <xf numFmtId="0" fontId="18" fillId="3" borderId="0" xfId="0" applyFont="1" applyFill="1" applyBorder="1"/>
    <xf numFmtId="164" fontId="1" fillId="5" borderId="1"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0" fontId="7" fillId="0" borderId="0" xfId="0" applyFont="1" applyFill="1"/>
    <xf numFmtId="0" fontId="18" fillId="3" borderId="0" xfId="0" applyFont="1" applyFill="1" applyAlignment="1">
      <alignment horizontal="center" vertical="center" wrapText="1"/>
    </xf>
    <xf numFmtId="0" fontId="5" fillId="3" borderId="0" xfId="0" applyFont="1" applyFill="1" applyAlignment="1">
      <alignment horizontal="center" vertical="center" wrapText="1"/>
    </xf>
    <xf numFmtId="0" fontId="7" fillId="3" borderId="0" xfId="0" applyFont="1" applyFill="1" applyAlignment="1">
      <alignment horizontal="center" vertical="top"/>
    </xf>
    <xf numFmtId="0" fontId="7" fillId="3" borderId="0" xfId="0" applyFont="1" applyFill="1"/>
    <xf numFmtId="0" fontId="3" fillId="3" borderId="4" xfId="0" applyFont="1" applyFill="1" applyBorder="1" applyAlignment="1">
      <alignment horizontal="center" vertical="top" wrapText="1"/>
    </xf>
    <xf numFmtId="0" fontId="3" fillId="3" borderId="5" xfId="0" applyFont="1" applyFill="1" applyBorder="1" applyAlignment="1">
      <alignment horizontal="center" vertical="top" wrapText="1"/>
    </xf>
    <xf numFmtId="164" fontId="2" fillId="3" borderId="1" xfId="0" applyNumberFormat="1" applyFont="1" applyFill="1" applyBorder="1" applyAlignment="1">
      <alignment horizontal="center" vertical="center"/>
    </xf>
    <xf numFmtId="3" fontId="2" fillId="3"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7" fillId="0" borderId="0" xfId="0" applyFont="1"/>
    <xf numFmtId="0" fontId="7" fillId="0" borderId="0" xfId="0" applyFont="1" applyAlignment="1">
      <alignment horizontal="left"/>
    </xf>
    <xf numFmtId="14" fontId="14" fillId="3" borderId="1" xfId="0" applyNumberFormat="1" applyFont="1" applyFill="1" applyBorder="1" applyAlignment="1">
      <alignment horizontal="center" vertical="center" wrapText="1"/>
    </xf>
    <xf numFmtId="0" fontId="13" fillId="3" borderId="1" xfId="0" applyFont="1" applyFill="1" applyBorder="1" applyAlignment="1">
      <alignment horizontal="left" vertical="top" wrapText="1"/>
    </xf>
    <xf numFmtId="0" fontId="13"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xf>
    <xf numFmtId="0" fontId="14" fillId="3" borderId="1" xfId="0"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4" fontId="13" fillId="3" borderId="1" xfId="0" applyNumberFormat="1" applyFont="1" applyFill="1" applyBorder="1" applyAlignment="1">
      <alignment vertical="top" wrapText="1"/>
    </xf>
    <xf numFmtId="14" fontId="1"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3" fillId="3" borderId="1" xfId="0" applyFont="1" applyFill="1" applyBorder="1" applyAlignment="1">
      <alignment horizontal="center" vertical="top"/>
    </xf>
    <xf numFmtId="0" fontId="20" fillId="3" borderId="1" xfId="0" applyFont="1" applyFill="1" applyBorder="1" applyAlignment="1">
      <alignment horizontal="center" vertical="center" wrapText="1"/>
    </xf>
    <xf numFmtId="164" fontId="20" fillId="3" borderId="1" xfId="0" applyNumberFormat="1" applyFont="1" applyFill="1" applyBorder="1" applyAlignment="1">
      <alignment horizontal="center" vertical="center"/>
    </xf>
    <xf numFmtId="0" fontId="20" fillId="3" borderId="1" xfId="0" applyFont="1" applyFill="1" applyBorder="1" applyAlignment="1">
      <alignment vertical="top" wrapText="1"/>
    </xf>
    <xf numFmtId="0" fontId="20"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20" fillId="3" borderId="1"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xf numFmtId="0" fontId="20" fillId="3" borderId="1" xfId="0" applyFont="1" applyFill="1" applyBorder="1"/>
    <xf numFmtId="0" fontId="20" fillId="3" borderId="1" xfId="0" applyFont="1" applyFill="1" applyBorder="1" applyAlignment="1">
      <alignment vertical="center"/>
    </xf>
    <xf numFmtId="0" fontId="20" fillId="3" borderId="2" xfId="0" applyFont="1" applyFill="1" applyBorder="1" applyAlignment="1">
      <alignment vertical="top" wrapText="1"/>
    </xf>
    <xf numFmtId="0" fontId="20" fillId="3" borderId="6" xfId="0" applyFont="1" applyFill="1" applyBorder="1" applyAlignment="1">
      <alignment vertical="top" wrapText="1"/>
    </xf>
    <xf numFmtId="0" fontId="20" fillId="3" borderId="3" xfId="0" applyFont="1" applyFill="1" applyBorder="1" applyAlignment="1">
      <alignment vertical="top" wrapText="1"/>
    </xf>
    <xf numFmtId="0" fontId="20" fillId="3" borderId="3" xfId="0" applyFont="1" applyFill="1" applyBorder="1" applyAlignment="1">
      <alignment horizontal="center" vertical="top" wrapText="1"/>
    </xf>
    <xf numFmtId="164" fontId="0" fillId="3" borderId="0" xfId="0" applyNumberFormat="1" applyFill="1"/>
    <xf numFmtId="0" fontId="20" fillId="3" borderId="2" xfId="0" applyFont="1" applyFill="1" applyBorder="1" applyAlignment="1">
      <alignment wrapText="1"/>
    </xf>
    <xf numFmtId="0" fontId="20" fillId="3" borderId="2" xfId="0" applyFont="1" applyFill="1" applyBorder="1" applyAlignment="1">
      <alignment horizontal="center" vertical="center" wrapText="1"/>
    </xf>
    <xf numFmtId="164" fontId="20" fillId="3" borderId="2" xfId="0" applyNumberFormat="1" applyFont="1" applyFill="1" applyBorder="1" applyAlignment="1">
      <alignment horizontal="center" vertical="center"/>
    </xf>
    <xf numFmtId="0" fontId="20" fillId="3" borderId="0" xfId="0" applyFont="1" applyFill="1" applyBorder="1"/>
    <xf numFmtId="0" fontId="20" fillId="3" borderId="0" xfId="0" applyFont="1" applyFill="1" applyBorder="1" applyAlignment="1">
      <alignment wrapText="1"/>
    </xf>
    <xf numFmtId="164" fontId="25" fillId="3" borderId="0" xfId="0" applyNumberFormat="1" applyFont="1" applyFill="1" applyBorder="1" applyAlignment="1">
      <alignment horizontal="center" vertical="center"/>
    </xf>
    <xf numFmtId="164" fontId="20" fillId="3" borderId="0" xfId="0" applyNumberFormat="1" applyFont="1" applyFill="1" applyBorder="1" applyAlignment="1">
      <alignment horizontal="center" vertical="center"/>
    </xf>
    <xf numFmtId="0" fontId="0" fillId="3" borderId="0" xfId="0" applyFill="1" applyBorder="1"/>
    <xf numFmtId="49" fontId="2" fillId="3"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0" fillId="0" borderId="0" xfId="0" applyFill="1"/>
    <xf numFmtId="14" fontId="13" fillId="3" borderId="1" xfId="0" applyNumberFormat="1" applyFont="1" applyFill="1" applyBorder="1" applyAlignment="1">
      <alignment horizontal="center" vertical="center" wrapText="1"/>
    </xf>
    <xf numFmtId="0" fontId="2" fillId="3" borderId="0" xfId="0" applyFont="1" applyFill="1" applyAlignment="1">
      <alignment horizontal="center" vertical="center"/>
    </xf>
    <xf numFmtId="0" fontId="2" fillId="3" borderId="0" xfId="0" applyFont="1" applyFill="1" applyAlignment="1">
      <alignment horizontal="left" vertical="center"/>
    </xf>
    <xf numFmtId="0" fontId="2" fillId="3" borderId="0" xfId="0" applyFont="1" applyFill="1"/>
    <xf numFmtId="0" fontId="1" fillId="3" borderId="0" xfId="0" applyFont="1" applyFill="1"/>
    <xf numFmtId="0" fontId="2" fillId="0" borderId="0" xfId="0" applyFont="1"/>
    <xf numFmtId="0" fontId="27" fillId="0" borderId="0" xfId="0" applyFont="1"/>
    <xf numFmtId="0" fontId="2" fillId="3" borderId="0" xfId="0" applyFont="1" applyFill="1" applyAlignment="1">
      <alignment horizontal="center"/>
    </xf>
    <xf numFmtId="0" fontId="1" fillId="3" borderId="0" xfId="0" applyFont="1" applyFill="1" applyAlignment="1">
      <alignment horizontal="center"/>
    </xf>
    <xf numFmtId="0" fontId="2" fillId="0" borderId="0" xfId="0" applyFont="1" applyAlignment="1">
      <alignment horizontal="center"/>
    </xf>
    <xf numFmtId="0" fontId="20" fillId="0" borderId="0" xfId="0" applyFont="1" applyAlignment="1">
      <alignment horizontal="center"/>
    </xf>
    <xf numFmtId="0" fontId="2" fillId="0" borderId="1" xfId="0" applyFont="1" applyBorder="1" applyAlignment="1">
      <alignment horizontal="center"/>
    </xf>
    <xf numFmtId="0" fontId="2" fillId="2" borderId="1" xfId="0" applyFont="1" applyFill="1" applyBorder="1" applyAlignment="1">
      <alignment horizontal="center" vertical="top"/>
    </xf>
    <xf numFmtId="0" fontId="28" fillId="2" borderId="1" xfId="0" applyFont="1" applyFill="1" applyBorder="1"/>
    <xf numFmtId="0" fontId="28" fillId="2" borderId="1" xfId="0" applyFont="1" applyFill="1" applyBorder="1" applyAlignment="1">
      <alignment horizontal="center" vertical="center"/>
    </xf>
    <xf numFmtId="0" fontId="27" fillId="0" borderId="1" xfId="0" applyFont="1" applyBorder="1"/>
    <xf numFmtId="0" fontId="20" fillId="3" borderId="0" xfId="0" applyFont="1" applyFill="1"/>
    <xf numFmtId="0" fontId="20" fillId="0" borderId="1" xfId="0" applyFont="1" applyBorder="1"/>
    <xf numFmtId="4" fontId="1" fillId="0" borderId="1" xfId="0" applyNumberFormat="1" applyFont="1" applyFill="1" applyBorder="1" applyAlignment="1">
      <alignment horizontal="center" vertical="center" wrapText="1"/>
    </xf>
    <xf numFmtId="0" fontId="2" fillId="0" borderId="1" xfId="0" applyFont="1" applyBorder="1"/>
    <xf numFmtId="4" fontId="1" fillId="3" borderId="1" xfId="0" applyNumberFormat="1" applyFont="1" applyFill="1" applyBorder="1" applyAlignment="1">
      <alignment horizontal="center" vertical="center"/>
    </xf>
    <xf numFmtId="0" fontId="1" fillId="5"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0" fillId="0" borderId="0" xfId="0" applyFont="1"/>
    <xf numFmtId="0" fontId="26" fillId="0" borderId="0" xfId="0" applyFont="1"/>
    <xf numFmtId="0" fontId="1" fillId="0" borderId="1" xfId="0" applyFont="1" applyFill="1" applyBorder="1" applyAlignment="1">
      <alignment horizontal="center" vertical="top"/>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20" fillId="0" borderId="1" xfId="0" applyFont="1" applyBorder="1" applyAlignment="1">
      <alignment horizontal="center"/>
    </xf>
    <xf numFmtId="0" fontId="7" fillId="3" borderId="0" xfId="0" applyFont="1" applyFill="1" applyAlignment="1">
      <alignment vertical="top" wrapText="1"/>
    </xf>
    <xf numFmtId="0" fontId="7" fillId="3" borderId="0" xfId="0" applyFont="1" applyFill="1" applyAlignment="1">
      <alignment horizontal="left" vertical="top" wrapText="1"/>
    </xf>
    <xf numFmtId="0" fontId="7" fillId="3" borderId="0" xfId="0" applyFont="1" applyFill="1" applyAlignment="1">
      <alignment horizontal="left"/>
    </xf>
    <xf numFmtId="0" fontId="17" fillId="3" borderId="0" xfId="0" applyFont="1" applyFill="1" applyBorder="1"/>
    <xf numFmtId="4" fontId="17" fillId="3" borderId="0" xfId="0" applyNumberFormat="1" applyFont="1" applyFill="1" applyBorder="1" applyAlignment="1">
      <alignment horizontal="center"/>
    </xf>
    <xf numFmtId="4" fontId="17" fillId="3" borderId="0" xfId="0" applyNumberFormat="1" applyFont="1" applyFill="1"/>
    <xf numFmtId="164" fontId="17" fillId="3" borderId="0" xfId="0" applyNumberFormat="1" applyFont="1" applyFill="1" applyBorder="1" applyAlignment="1">
      <alignment horizontal="center"/>
    </xf>
    <xf numFmtId="164" fontId="17" fillId="3" borderId="0" xfId="0" applyNumberFormat="1" applyFont="1" applyFill="1"/>
    <xf numFmtId="0" fontId="3" fillId="3" borderId="0" xfId="0" applyFont="1" applyFill="1" applyAlignment="1">
      <alignment vertical="center"/>
    </xf>
    <xf numFmtId="0" fontId="2" fillId="3" borderId="1" xfId="0" applyFont="1" applyFill="1" applyBorder="1" applyAlignment="1">
      <alignment horizontal="center"/>
    </xf>
    <xf numFmtId="164" fontId="1" fillId="0"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24" fillId="0" borderId="0" xfId="0" applyFont="1" applyFill="1" applyAlignment="1">
      <alignment vertical="center"/>
    </xf>
    <xf numFmtId="0" fontId="3" fillId="3" borderId="0" xfId="0" applyFont="1" applyFill="1" applyAlignment="1">
      <alignment horizontal="center" vertical="center"/>
    </xf>
    <xf numFmtId="0" fontId="3" fillId="0" borderId="0" xfId="0" applyFont="1" applyFill="1" applyBorder="1" applyAlignment="1"/>
    <xf numFmtId="0" fontId="3" fillId="0" borderId="0" xfId="0" applyFont="1" applyFill="1" applyBorder="1" applyAlignment="1">
      <alignment horizontal="center" vertical="center" wrapText="1"/>
    </xf>
    <xf numFmtId="3" fontId="12" fillId="0" borderId="0" xfId="0" applyNumberFormat="1" applyFont="1" applyFill="1" applyBorder="1" applyAlignment="1">
      <alignment horizontal="center" vertical="top"/>
    </xf>
    <xf numFmtId="0" fontId="4" fillId="0" borderId="0" xfId="0" applyFont="1" applyFill="1" applyBorder="1" applyAlignment="1">
      <alignment vertical="top" wrapText="1"/>
    </xf>
    <xf numFmtId="0" fontId="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0" fillId="0" borderId="0" xfId="0" applyFont="1" applyAlignment="1">
      <alignment horizontal="center"/>
    </xf>
    <xf numFmtId="0" fontId="20" fillId="0" borderId="1" xfId="0" applyFont="1" applyBorder="1" applyAlignment="1">
      <alignment horizontal="center"/>
    </xf>
    <xf numFmtId="4" fontId="1" fillId="3"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3" borderId="1" xfId="0" applyFont="1" applyFill="1" applyBorder="1" applyAlignment="1">
      <alignment horizontal="center"/>
    </xf>
    <xf numFmtId="164" fontId="1" fillId="6"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1" fillId="6" borderId="1" xfId="0" applyFont="1" applyFill="1" applyBorder="1" applyAlignment="1">
      <alignment horizontal="center" vertical="center" wrapText="1"/>
    </xf>
    <xf numFmtId="0" fontId="14" fillId="4" borderId="1" xfId="0" applyFont="1" applyFill="1" applyBorder="1" applyAlignment="1">
      <alignment horizontal="center" vertical="center"/>
    </xf>
    <xf numFmtId="165" fontId="28" fillId="2" borderId="1" xfId="0" applyNumberFormat="1" applyFont="1" applyFill="1" applyBorder="1" applyAlignment="1">
      <alignment horizontal="center" vertical="center"/>
    </xf>
    <xf numFmtId="14" fontId="1"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top"/>
    </xf>
    <xf numFmtId="3" fontId="1" fillId="6" borderId="1" xfId="0" applyNumberFormat="1" applyFont="1" applyFill="1" applyBorder="1" applyAlignment="1">
      <alignment horizontal="center" vertical="top" wrapText="1"/>
    </xf>
    <xf numFmtId="3" fontId="15" fillId="6" borderId="1" xfId="0" applyNumberFormat="1" applyFont="1" applyFill="1" applyBorder="1" applyAlignment="1">
      <alignment horizontal="center" vertical="top" wrapText="1"/>
    </xf>
    <xf numFmtId="4" fontId="2" fillId="7" borderId="1" xfId="0" applyNumberFormat="1" applyFont="1" applyFill="1" applyBorder="1" applyAlignment="1">
      <alignment horizontal="center" vertical="center" wrapText="1"/>
    </xf>
    <xf numFmtId="164" fontId="1" fillId="7" borderId="1" xfId="0" applyNumberFormat="1" applyFont="1" applyFill="1" applyBorder="1" applyAlignment="1">
      <alignment horizontal="center" vertical="center" wrapText="1"/>
    </xf>
    <xf numFmtId="0" fontId="2" fillId="7" borderId="1" xfId="0" applyFont="1" applyFill="1" applyBorder="1" applyAlignment="1">
      <alignment horizontal="center"/>
    </xf>
    <xf numFmtId="0" fontId="20" fillId="7" borderId="1" xfId="0" applyFont="1" applyFill="1" applyBorder="1" applyAlignment="1">
      <alignment horizontal="center"/>
    </xf>
    <xf numFmtId="0" fontId="0" fillId="0" borderId="1" xfId="0" applyBorder="1"/>
    <xf numFmtId="14" fontId="14" fillId="4" borderId="1" xfId="0" applyNumberFormat="1" applyFont="1" applyFill="1" applyBorder="1" applyAlignment="1">
      <alignment horizontal="center" vertical="center" wrapText="1"/>
    </xf>
    <xf numFmtId="0" fontId="14" fillId="4" borderId="1" xfId="0" applyFont="1" applyFill="1" applyBorder="1" applyAlignment="1">
      <alignment horizontal="center" vertical="top"/>
    </xf>
    <xf numFmtId="0" fontId="2" fillId="4" borderId="1" xfId="0" applyFont="1" applyFill="1" applyBorder="1" applyAlignment="1">
      <alignment horizontal="center" vertical="top"/>
    </xf>
    <xf numFmtId="14" fontId="14" fillId="4" borderId="1" xfId="0" applyNumberFormat="1" applyFont="1" applyFill="1" applyBorder="1" applyAlignment="1">
      <alignment horizontal="center" vertical="center"/>
    </xf>
    <xf numFmtId="0" fontId="29" fillId="4" borderId="1" xfId="0" applyFont="1" applyFill="1" applyBorder="1"/>
    <xf numFmtId="0" fontId="0" fillId="0" borderId="0" xfId="0" applyAlignment="1">
      <alignment vertical="center"/>
    </xf>
    <xf numFmtId="0" fontId="3"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4" fontId="1" fillId="3" borderId="1" xfId="0" applyNumberFormat="1" applyFont="1" applyFill="1" applyBorder="1" applyAlignment="1">
      <alignment horizontal="center" vertical="center" wrapText="1"/>
    </xf>
    <xf numFmtId="0" fontId="24" fillId="0" borderId="0" xfId="0" applyFont="1" applyFill="1" applyAlignment="1">
      <alignment vertical="center" wrapText="1"/>
    </xf>
    <xf numFmtId="0" fontId="7" fillId="0" borderId="0" xfId="0" applyFont="1" applyFill="1" applyAlignment="1">
      <alignment vertical="center" wrapText="1"/>
    </xf>
    <xf numFmtId="0" fontId="3" fillId="0" borderId="0" xfId="0" applyFont="1" applyFill="1" applyAlignment="1">
      <alignment vertical="center" wrapText="1"/>
    </xf>
    <xf numFmtId="0" fontId="7" fillId="3" borderId="0" xfId="0" applyFont="1" applyFill="1" applyBorder="1" applyAlignment="1">
      <alignment horizontal="center" vertical="top"/>
    </xf>
    <xf numFmtId="0" fontId="7" fillId="3" borderId="0" xfId="0" applyFont="1" applyFill="1" applyBorder="1"/>
    <xf numFmtId="0" fontId="3" fillId="3"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3" borderId="1" xfId="0" applyFont="1" applyFill="1" applyBorder="1" applyAlignment="1">
      <alignment horizontal="center" vertical="center" wrapText="1"/>
    </xf>
    <xf numFmtId="0" fontId="30" fillId="0" borderId="0" xfId="0" applyFont="1" applyAlignment="1">
      <alignment horizontal="left" wrapText="1"/>
    </xf>
    <xf numFmtId="0" fontId="30" fillId="0" borderId="1" xfId="0" applyFont="1" applyBorder="1" applyAlignment="1">
      <alignment horizontal="left" wrapText="1"/>
    </xf>
    <xf numFmtId="4"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31" fillId="0" borderId="0" xfId="0" applyFont="1" applyBorder="1" applyAlignment="1">
      <alignment vertical="center" textRotation="90"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Border="1"/>
    <xf numFmtId="0" fontId="0" fillId="0" borderId="1" xfId="0" applyBorder="1" applyAlignment="1">
      <alignment horizontal="center"/>
    </xf>
    <xf numFmtId="0" fontId="20" fillId="0" borderId="1" xfId="0" applyFont="1" applyBorder="1" applyAlignment="1">
      <alignment horizontal="center" wrapText="1"/>
    </xf>
    <xf numFmtId="0" fontId="32" fillId="0" borderId="0" xfId="0" applyFont="1"/>
    <xf numFmtId="0" fontId="32" fillId="0" borderId="1" xfId="0" applyFont="1" applyBorder="1"/>
    <xf numFmtId="0" fontId="2" fillId="0"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2" fillId="0" borderId="0" xfId="0" applyFont="1" applyBorder="1" applyAlignment="1">
      <alignment horizontal="center"/>
    </xf>
    <xf numFmtId="0" fontId="4" fillId="0" borderId="0" xfId="0" applyFont="1" applyFill="1" applyBorder="1" applyAlignment="1">
      <alignment vertical="center" wrapText="1"/>
    </xf>
    <xf numFmtId="0" fontId="3" fillId="3" borderId="1" xfId="0" applyFont="1" applyFill="1" applyBorder="1" applyAlignment="1">
      <alignment horizontal="center" vertical="center" wrapText="1"/>
    </xf>
    <xf numFmtId="0" fontId="2" fillId="0" borderId="3" xfId="0" applyFont="1" applyFill="1" applyBorder="1" applyAlignment="1">
      <alignment horizontal="center" vertical="center"/>
    </xf>
    <xf numFmtId="0" fontId="33" fillId="0" borderId="1" xfId="0" applyFont="1" applyBorder="1" applyAlignment="1">
      <alignment horizontal="left" wrapText="1"/>
    </xf>
    <xf numFmtId="4" fontId="13" fillId="0" borderId="1" xfId="0" applyNumberFormat="1" applyFont="1" applyFill="1" applyBorder="1" applyAlignment="1">
      <alignment horizontal="center" vertical="center" wrapText="1"/>
    </xf>
    <xf numFmtId="4" fontId="13" fillId="3" borderId="1" xfId="0"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0" xfId="0" applyFont="1" applyFill="1" applyBorder="1" applyAlignment="1">
      <alignment horizontal="left" vertical="center" wrapText="1"/>
    </xf>
    <xf numFmtId="0" fontId="34" fillId="3" borderId="1" xfId="0" applyFont="1" applyFill="1" applyBorder="1" applyAlignment="1">
      <alignment vertical="top" wrapText="1"/>
    </xf>
    <xf numFmtId="0" fontId="34" fillId="3" borderId="1" xfId="0" applyFont="1" applyFill="1" applyBorder="1" applyAlignment="1">
      <alignment horizontal="left" vertical="top" wrapText="1"/>
    </xf>
    <xf numFmtId="0" fontId="34" fillId="3" borderId="2" xfId="0" applyFont="1" applyFill="1" applyBorder="1" applyAlignment="1">
      <alignment horizontal="left" vertical="top" wrapText="1"/>
    </xf>
    <xf numFmtId="164" fontId="34" fillId="3" borderId="1" xfId="0" applyNumberFormat="1" applyFont="1" applyFill="1" applyBorder="1" applyAlignment="1">
      <alignment horizontal="center" vertical="center" wrapText="1"/>
    </xf>
    <xf numFmtId="0" fontId="34" fillId="3" borderId="1" xfId="0" applyFont="1" applyFill="1" applyBorder="1" applyAlignment="1">
      <alignment horizontal="left" vertical="center" wrapText="1"/>
    </xf>
    <xf numFmtId="4" fontId="1" fillId="6" borderId="1" xfId="0" applyNumberFormat="1" applyFont="1" applyFill="1" applyBorder="1" applyAlignment="1">
      <alignment horizontal="center" vertical="center" wrapText="1"/>
    </xf>
    <xf numFmtId="4" fontId="1" fillId="7" borderId="1" xfId="0" applyNumberFormat="1" applyFont="1" applyFill="1" applyBorder="1" applyAlignment="1">
      <alignment horizontal="center" vertical="center" wrapText="1"/>
    </xf>
    <xf numFmtId="4" fontId="28" fillId="2" borderId="1" xfId="0" applyNumberFormat="1" applyFont="1" applyFill="1" applyBorder="1" applyAlignment="1">
      <alignment horizontal="center" vertical="center"/>
    </xf>
    <xf numFmtId="4" fontId="14" fillId="4" borderId="1" xfId="0" applyNumberFormat="1" applyFont="1" applyFill="1" applyBorder="1" applyAlignment="1">
      <alignment horizontal="center" vertical="center"/>
    </xf>
    <xf numFmtId="4" fontId="34" fillId="3" borderId="1" xfId="0" applyNumberFormat="1" applyFont="1" applyFill="1" applyBorder="1" applyAlignment="1">
      <alignment horizontal="center" vertical="center" wrapText="1"/>
    </xf>
    <xf numFmtId="0" fontId="20" fillId="0" borderId="0" xfId="0" applyFont="1" applyAlignment="1">
      <alignment horizontal="center"/>
    </xf>
    <xf numFmtId="0" fontId="14" fillId="3" borderId="1" xfId="0" applyFont="1" applyFill="1" applyBorder="1" applyAlignment="1">
      <alignment horizontal="center" vertical="center"/>
    </xf>
    <xf numFmtId="0" fontId="2" fillId="3" borderId="0" xfId="0" applyFont="1" applyFill="1" applyAlignment="1">
      <alignment vertical="center"/>
    </xf>
    <xf numFmtId="0" fontId="2" fillId="3" borderId="0" xfId="0" applyFont="1" applyFill="1" applyAlignment="1">
      <alignment horizontal="left" vertical="top" wrapText="1"/>
    </xf>
    <xf numFmtId="0" fontId="2" fillId="3" borderId="0" xfId="0" applyFont="1" applyFill="1" applyBorder="1" applyAlignment="1">
      <alignment horizontal="center" vertical="center"/>
    </xf>
    <xf numFmtId="0" fontId="3" fillId="0" borderId="0" xfId="0" applyFont="1" applyFill="1" applyAlignment="1">
      <alignment vertical="top" wrapText="1"/>
    </xf>
    <xf numFmtId="0" fontId="3" fillId="0" borderId="0" xfId="0" applyFont="1" applyFill="1" applyAlignment="1">
      <alignment horizontal="center" vertical="top" wrapText="1"/>
    </xf>
    <xf numFmtId="0" fontId="3" fillId="0" borderId="0" xfId="0" applyFont="1" applyFill="1" applyBorder="1" applyAlignment="1">
      <alignment horizontal="center"/>
    </xf>
    <xf numFmtId="0" fontId="3" fillId="3" borderId="0" xfId="0" applyFont="1" applyFill="1" applyAlignment="1">
      <alignment horizontal="center" vertical="center"/>
    </xf>
    <xf numFmtId="0" fontId="36" fillId="3" borderId="0" xfId="0" applyFont="1" applyFill="1" applyAlignment="1">
      <alignment vertical="center" wrapText="1"/>
    </xf>
    <xf numFmtId="164" fontId="6" fillId="8" borderId="1" xfId="0" applyNumberFormat="1" applyFont="1" applyFill="1" applyBorder="1" applyAlignment="1">
      <alignment horizontal="left" vertical="center" wrapText="1"/>
    </xf>
    <xf numFmtId="0" fontId="7" fillId="3" borderId="0" xfId="0" applyFont="1" applyFill="1" applyAlignment="1">
      <alignment horizontal="center" vertical="center"/>
    </xf>
    <xf numFmtId="0" fontId="7" fillId="3" borderId="0" xfId="0" applyFont="1" applyFill="1" applyAlignment="1">
      <alignment vertical="center"/>
    </xf>
    <xf numFmtId="14" fontId="17" fillId="3" borderId="1" xfId="1" applyNumberFormat="1" applyFont="1" applyFill="1" applyBorder="1" applyAlignment="1">
      <alignment horizontal="center" vertical="center" wrapText="1"/>
    </xf>
    <xf numFmtId="0" fontId="17" fillId="0" borderId="1" xfId="0" applyFont="1" applyBorder="1" applyAlignment="1"/>
    <xf numFmtId="14" fontId="17" fillId="3" borderId="7" xfId="1" applyNumberFormat="1" applyFont="1" applyFill="1" applyBorder="1" applyAlignment="1">
      <alignment horizontal="center" vertical="center" wrapText="1"/>
    </xf>
    <xf numFmtId="0" fontId="17" fillId="3" borderId="0" xfId="0" applyFont="1" applyFill="1" applyBorder="1" applyAlignment="1">
      <alignment horizontal="center" vertical="center"/>
    </xf>
    <xf numFmtId="0" fontId="7" fillId="0" borderId="0" xfId="0" applyFont="1" applyFill="1" applyAlignment="1">
      <alignment horizontal="right" wrapText="1"/>
    </xf>
    <xf numFmtId="0" fontId="7" fillId="0"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7" fillId="0" borderId="3" xfId="0" applyFont="1" applyBorder="1" applyAlignment="1">
      <alignment horizontal="center" vertical="center"/>
    </xf>
    <xf numFmtId="49" fontId="7" fillId="0" borderId="3" xfId="0" applyNumberFormat="1" applyFont="1" applyFill="1" applyBorder="1" applyAlignment="1">
      <alignment horizontal="center" vertical="center" wrapText="1"/>
    </xf>
    <xf numFmtId="0" fontId="17" fillId="0" borderId="0" xfId="0" applyFont="1" applyAlignment="1">
      <alignment wrapText="1"/>
    </xf>
    <xf numFmtId="3" fontId="7" fillId="0" borderId="3" xfId="0" applyNumberFormat="1" applyFont="1" applyFill="1" applyBorder="1" applyAlignment="1">
      <alignment horizontal="center" vertical="center" wrapText="1"/>
    </xf>
    <xf numFmtId="3" fontId="7" fillId="3" borderId="3" xfId="0" applyNumberFormat="1" applyFont="1" applyFill="1" applyBorder="1" applyAlignment="1">
      <alignment horizontal="center" vertical="center" wrapText="1"/>
    </xf>
    <xf numFmtId="4" fontId="7" fillId="3" borderId="3" xfId="0" applyNumberFormat="1" applyFont="1" applyFill="1" applyBorder="1" applyAlignment="1">
      <alignment horizontal="center" vertical="center" wrapText="1"/>
    </xf>
    <xf numFmtId="4" fontId="7" fillId="0" borderId="3" xfId="0" applyNumberFormat="1" applyFont="1" applyFill="1" applyBorder="1" applyAlignment="1">
      <alignment horizontal="center" vertical="center" wrapText="1"/>
    </xf>
    <xf numFmtId="4" fontId="7" fillId="0" borderId="3" xfId="0" applyNumberFormat="1" applyFont="1" applyFill="1" applyBorder="1" applyAlignment="1">
      <alignment horizontal="center" vertical="center"/>
    </xf>
    <xf numFmtId="3" fontId="7" fillId="0" borderId="3"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4" fontId="7" fillId="3"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3" borderId="1" xfId="0" applyFont="1" applyFill="1" applyBorder="1" applyAlignment="1">
      <alignment horizontal="center" vertical="center"/>
    </xf>
    <xf numFmtId="0" fontId="17" fillId="0" borderId="0" xfId="0" applyFont="1" applyAlignment="1">
      <alignment vertical="top" wrapText="1"/>
    </xf>
    <xf numFmtId="0" fontId="17" fillId="0" borderId="1" xfId="0" applyFont="1" applyBorder="1" applyAlignment="1">
      <alignment vertical="top" wrapText="1"/>
    </xf>
    <xf numFmtId="0" fontId="39" fillId="0" borderId="1" xfId="0" applyFont="1" applyBorder="1" applyAlignment="1">
      <alignment vertical="top" wrapText="1"/>
    </xf>
    <xf numFmtId="164" fontId="7" fillId="3" borderId="1" xfId="0" applyNumberFormat="1" applyFont="1" applyFill="1" applyBorder="1" applyAlignment="1">
      <alignment vertical="center" wrapText="1"/>
    </xf>
    <xf numFmtId="0" fontId="6" fillId="8" borderId="1" xfId="0" applyFont="1" applyFill="1" applyBorder="1" applyAlignment="1">
      <alignment vertical="center" wrapText="1"/>
    </xf>
    <xf numFmtId="0" fontId="7" fillId="3" borderId="1" xfId="0" applyFont="1" applyFill="1" applyBorder="1" applyAlignment="1">
      <alignment vertical="center" wrapText="1"/>
    </xf>
    <xf numFmtId="49" fontId="7" fillId="3" borderId="1" xfId="0" applyNumberFormat="1" applyFont="1" applyFill="1" applyBorder="1" applyAlignment="1">
      <alignment vertical="center" wrapText="1"/>
    </xf>
    <xf numFmtId="49" fontId="6" fillId="8" borderId="1" xfId="0" applyNumberFormat="1" applyFont="1" applyFill="1" applyBorder="1" applyAlignment="1">
      <alignment vertical="center" wrapText="1"/>
    </xf>
    <xf numFmtId="164" fontId="38" fillId="8" borderId="1" xfId="0" applyNumberFormat="1" applyFont="1" applyFill="1" applyBorder="1" applyAlignment="1">
      <alignment horizontal="left" vertical="center" wrapText="1"/>
    </xf>
    <xf numFmtId="164" fontId="34" fillId="3" borderId="1" xfId="0" applyNumberFormat="1" applyFont="1" applyFill="1" applyBorder="1" applyAlignment="1">
      <alignment horizontal="left" vertical="center" wrapText="1"/>
    </xf>
    <xf numFmtId="0" fontId="7" fillId="0" borderId="0" xfId="0" applyFont="1" applyFill="1" applyAlignment="1">
      <alignment horizontal="center" vertical="top" wrapText="1"/>
    </xf>
    <xf numFmtId="164" fontId="38" fillId="8" borderId="1" xfId="0" applyNumberFormat="1" applyFont="1" applyFill="1" applyBorder="1" applyAlignment="1">
      <alignment horizontal="center" vertical="center" wrapText="1"/>
    </xf>
    <xf numFmtId="164" fontId="34" fillId="3" borderId="1" xfId="0" applyNumberFormat="1" applyFont="1" applyFill="1" applyBorder="1" applyAlignment="1">
      <alignment horizontal="center" vertical="center"/>
    </xf>
    <xf numFmtId="0" fontId="17" fillId="0" borderId="1" xfId="0" applyFont="1" applyBorder="1" applyAlignment="1">
      <alignment horizontal="center"/>
    </xf>
    <xf numFmtId="0" fontId="7" fillId="0" borderId="1" xfId="0" applyFont="1" applyFill="1" applyBorder="1" applyAlignment="1">
      <alignment horizontal="center" vertical="center" wrapText="1"/>
    </xf>
    <xf numFmtId="0" fontId="17" fillId="0" borderId="3" xfId="0" applyFont="1" applyBorder="1" applyAlignment="1">
      <alignment horizontal="center" vertical="center" wrapText="1"/>
    </xf>
    <xf numFmtId="49" fontId="17" fillId="0" borderId="3" xfId="0" applyNumberFormat="1" applyFont="1" applyBorder="1" applyAlignment="1">
      <alignment horizontal="left" vertical="center" wrapText="1"/>
    </xf>
    <xf numFmtId="0" fontId="17" fillId="0" borderId="1" xfId="0" applyFont="1" applyBorder="1" applyAlignment="1">
      <alignment horizontal="center" vertical="center" wrapText="1"/>
    </xf>
    <xf numFmtId="3" fontId="7" fillId="3" borderId="1" xfId="0" applyNumberFormat="1" applyFont="1" applyFill="1" applyBorder="1" applyAlignment="1">
      <alignment horizontal="center" vertical="center" wrapText="1"/>
    </xf>
    <xf numFmtId="3" fontId="7" fillId="3" borderId="1" xfId="0" applyNumberFormat="1" applyFont="1" applyFill="1" applyBorder="1" applyAlignment="1">
      <alignment horizontal="center" vertical="center"/>
    </xf>
    <xf numFmtId="3" fontId="7" fillId="3" borderId="3" xfId="0" applyNumberFormat="1" applyFont="1" applyFill="1" applyBorder="1" applyAlignment="1">
      <alignment horizontal="center" vertical="center"/>
    </xf>
    <xf numFmtId="49" fontId="7" fillId="0" borderId="1" xfId="0" applyNumberFormat="1" applyFont="1" applyFill="1" applyBorder="1" applyAlignment="1">
      <alignment vertical="top" wrapText="1"/>
    </xf>
    <xf numFmtId="0" fontId="7" fillId="0" borderId="1" xfId="0" applyFont="1" applyFill="1" applyBorder="1" applyAlignment="1">
      <alignment horizontal="center" vertical="center" wrapText="1"/>
    </xf>
    <xf numFmtId="14" fontId="17" fillId="8" borderId="1" xfId="1" applyNumberFormat="1" applyFont="1" applyFill="1" applyBorder="1" applyAlignment="1">
      <alignment horizontal="center" vertical="center" wrapText="1"/>
    </xf>
    <xf numFmtId="0" fontId="17" fillId="8"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37" fillId="8" borderId="1" xfId="0" applyNumberFormat="1" applyFont="1" applyFill="1" applyBorder="1" applyAlignment="1">
      <alignment horizontal="center" vertical="center"/>
    </xf>
    <xf numFmtId="0" fontId="37" fillId="8" borderId="1" xfId="0" applyFont="1" applyFill="1" applyBorder="1" applyAlignment="1">
      <alignment horizontal="center" vertical="center"/>
    </xf>
    <xf numFmtId="0" fontId="7" fillId="8"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164" fontId="34" fillId="3" borderId="2" xfId="0" applyNumberFormat="1" applyFont="1" applyFill="1" applyBorder="1" applyAlignment="1">
      <alignment horizontal="left" vertical="center" wrapText="1"/>
    </xf>
    <xf numFmtId="164" fontId="34" fillId="3" borderId="2" xfId="0" applyNumberFormat="1" applyFont="1" applyFill="1" applyBorder="1" applyAlignment="1">
      <alignment horizontal="center" vertical="center" wrapText="1"/>
    </xf>
    <xf numFmtId="164" fontId="34" fillId="3" borderId="2" xfId="0" applyNumberFormat="1" applyFont="1" applyFill="1" applyBorder="1" applyAlignment="1">
      <alignment horizontal="center" vertical="center"/>
    </xf>
    <xf numFmtId="164" fontId="34" fillId="3" borderId="3" xfId="0" applyNumberFormat="1" applyFont="1" applyFill="1" applyBorder="1" applyAlignment="1">
      <alignment horizontal="left" vertical="center" wrapText="1"/>
    </xf>
    <xf numFmtId="164" fontId="34" fillId="3" borderId="3" xfId="0" applyNumberFormat="1" applyFont="1" applyFill="1" applyBorder="1" applyAlignment="1">
      <alignment horizontal="center" vertical="center" wrapText="1"/>
    </xf>
    <xf numFmtId="164" fontId="34" fillId="3" borderId="3" xfId="0" applyNumberFormat="1" applyFont="1" applyFill="1" applyBorder="1" applyAlignment="1">
      <alignment horizontal="center" vertical="center"/>
    </xf>
    <xf numFmtId="164" fontId="34" fillId="3" borderId="16" xfId="0" applyNumberFormat="1" applyFont="1" applyFill="1" applyBorder="1" applyAlignment="1">
      <alignment horizontal="left" vertical="center" wrapText="1"/>
    </xf>
    <xf numFmtId="164" fontId="34" fillId="3" borderId="16" xfId="0" applyNumberFormat="1" applyFont="1" applyFill="1" applyBorder="1" applyAlignment="1">
      <alignment horizontal="center" vertical="center" wrapText="1"/>
    </xf>
    <xf numFmtId="164" fontId="34" fillId="3" borderId="17" xfId="0" applyNumberFormat="1" applyFont="1" applyFill="1" applyBorder="1" applyAlignment="1">
      <alignment horizontal="center" vertical="center"/>
    </xf>
    <xf numFmtId="164" fontId="34" fillId="3" borderId="19" xfId="0" applyNumberFormat="1" applyFont="1" applyFill="1" applyBorder="1" applyAlignment="1">
      <alignment horizontal="center" vertical="center"/>
    </xf>
    <xf numFmtId="164" fontId="34" fillId="3" borderId="21" xfId="0" applyNumberFormat="1" applyFont="1" applyFill="1" applyBorder="1" applyAlignment="1">
      <alignment horizontal="left" vertical="center" wrapText="1"/>
    </xf>
    <xf numFmtId="164" fontId="34" fillId="3" borderId="21" xfId="0" applyNumberFormat="1" applyFont="1" applyFill="1" applyBorder="1" applyAlignment="1">
      <alignment horizontal="center" vertical="center" wrapText="1"/>
    </xf>
    <xf numFmtId="164" fontId="34" fillId="3" borderId="22" xfId="0" applyNumberFormat="1" applyFont="1" applyFill="1" applyBorder="1" applyAlignment="1">
      <alignment horizontal="center" vertical="center"/>
    </xf>
    <xf numFmtId="164" fontId="38" fillId="8" borderId="2" xfId="0" applyNumberFormat="1" applyFont="1" applyFill="1" applyBorder="1" applyAlignment="1">
      <alignment horizontal="left" vertical="center" wrapText="1"/>
    </xf>
    <xf numFmtId="164" fontId="38" fillId="8" borderId="2" xfId="0" applyNumberFormat="1" applyFont="1" applyFill="1" applyBorder="1" applyAlignment="1">
      <alignment horizontal="center" vertical="center" wrapText="1"/>
    </xf>
    <xf numFmtId="164" fontId="34" fillId="3" borderId="19" xfId="0" applyNumberFormat="1" applyFont="1" applyFill="1" applyBorder="1" applyAlignment="1">
      <alignment horizontal="center" vertical="center" wrapText="1"/>
    </xf>
    <xf numFmtId="164" fontId="34" fillId="3" borderId="17" xfId="0" applyNumberFormat="1" applyFont="1" applyFill="1" applyBorder="1" applyAlignment="1">
      <alignment horizontal="center" vertical="center" wrapText="1"/>
    </xf>
    <xf numFmtId="164" fontId="34" fillId="3" borderId="2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8" fillId="0" borderId="1" xfId="0" applyFont="1" applyFill="1" applyBorder="1"/>
    <xf numFmtId="0" fontId="18" fillId="3" borderId="1" xfId="0" applyFont="1" applyFill="1" applyBorder="1"/>
    <xf numFmtId="0" fontId="18" fillId="0" borderId="0" xfId="0" applyFont="1" applyFill="1" applyBorder="1"/>
    <xf numFmtId="164" fontId="38" fillId="3" borderId="16" xfId="0" applyNumberFormat="1" applyFont="1" applyFill="1" applyBorder="1" applyAlignment="1">
      <alignment horizontal="left" vertical="center" wrapText="1"/>
    </xf>
    <xf numFmtId="164" fontId="38" fillId="3" borderId="1" xfId="0" applyNumberFormat="1" applyFont="1" applyFill="1" applyBorder="1" applyAlignment="1">
      <alignment horizontal="left" vertical="center" wrapText="1"/>
    </xf>
    <xf numFmtId="164" fontId="34" fillId="3" borderId="31" xfId="0" applyNumberFormat="1" applyFont="1" applyFill="1" applyBorder="1" applyAlignment="1">
      <alignment horizontal="center" vertical="center" wrapText="1"/>
    </xf>
    <xf numFmtId="164" fontId="34" fillId="3" borderId="24" xfId="0" applyNumberFormat="1" applyFont="1" applyFill="1" applyBorder="1" applyAlignment="1">
      <alignment horizontal="center" vertical="center" wrapText="1"/>
    </xf>
    <xf numFmtId="164" fontId="34" fillId="0" borderId="16" xfId="0" applyNumberFormat="1" applyFont="1" applyFill="1" applyBorder="1" applyAlignment="1">
      <alignment horizontal="center" vertical="center" wrapText="1"/>
    </xf>
    <xf numFmtId="164" fontId="34" fillId="0" borderId="1" xfId="0" applyNumberFormat="1" applyFont="1" applyFill="1" applyBorder="1" applyAlignment="1">
      <alignment horizontal="center" vertical="center" wrapText="1"/>
    </xf>
    <xf numFmtId="164" fontId="34" fillId="0" borderId="21" xfId="0" applyNumberFormat="1" applyFont="1" applyFill="1" applyBorder="1" applyAlignment="1">
      <alignment horizontal="center" vertical="center" wrapText="1"/>
    </xf>
    <xf numFmtId="0" fontId="3" fillId="0" borderId="0" xfId="0" applyFont="1" applyFill="1" applyBorder="1" applyAlignment="1">
      <alignment horizontal="center"/>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7" fillId="0" borderId="3" xfId="0" applyFont="1" applyBorder="1" applyAlignment="1">
      <alignment horizontal="center" vertical="center" wrapText="1"/>
    </xf>
    <xf numFmtId="0" fontId="37" fillId="8" borderId="1" xfId="0" applyFont="1" applyFill="1" applyBorder="1" applyAlignment="1">
      <alignment horizontal="left" vertical="center" wrapText="1"/>
    </xf>
    <xf numFmtId="0" fontId="43" fillId="0" borderId="0" xfId="0" applyFont="1" applyFill="1" applyAlignment="1">
      <alignment horizontal="right" wrapText="1"/>
    </xf>
    <xf numFmtId="0" fontId="7" fillId="3" borderId="12" xfId="0" applyFont="1" applyFill="1" applyBorder="1" applyAlignment="1">
      <alignment horizontal="center" vertical="center"/>
    </xf>
    <xf numFmtId="0" fontId="7" fillId="9" borderId="1" xfId="0" applyFont="1" applyFill="1" applyBorder="1" applyAlignment="1">
      <alignment horizontal="center" vertical="center" wrapText="1"/>
    </xf>
    <xf numFmtId="49" fontId="6" fillId="10" borderId="1" xfId="0" applyNumberFormat="1" applyFont="1" applyFill="1" applyBorder="1" applyAlignment="1">
      <alignment vertical="center" wrapText="1"/>
    </xf>
    <xf numFmtId="14" fontId="17" fillId="11" borderId="7" xfId="1" applyNumberFormat="1" applyFont="1" applyFill="1" applyBorder="1" applyAlignment="1">
      <alignment horizontal="center" vertical="center" wrapText="1"/>
    </xf>
    <xf numFmtId="14" fontId="17" fillId="11" borderId="1" xfId="1" applyNumberFormat="1" applyFont="1" applyFill="1" applyBorder="1" applyAlignment="1">
      <alignment horizontal="center" vertical="center" wrapText="1"/>
    </xf>
    <xf numFmtId="14" fontId="7" fillId="11" borderId="3" xfId="0" applyNumberFormat="1" applyFont="1" applyFill="1" applyBorder="1" applyAlignment="1">
      <alignment horizontal="center" vertical="center" wrapText="1"/>
    </xf>
    <xf numFmtId="49" fontId="17" fillId="11" borderId="6" xfId="0" applyNumberFormat="1" applyFont="1" applyFill="1" applyBorder="1" applyAlignment="1">
      <alignment horizontal="left" vertical="center" wrapText="1"/>
    </xf>
    <xf numFmtId="14" fontId="17" fillId="9" borderId="7" xfId="1" applyNumberFormat="1" applyFont="1" applyFill="1" applyBorder="1" applyAlignment="1">
      <alignment horizontal="center" vertical="center" wrapText="1"/>
    </xf>
    <xf numFmtId="0" fontId="17" fillId="9" borderId="3" xfId="0" applyFont="1" applyFill="1" applyBorder="1" applyAlignment="1">
      <alignment horizontal="center" vertical="center" wrapText="1"/>
    </xf>
    <xf numFmtId="49" fontId="17" fillId="9" borderId="1" xfId="0" applyNumberFormat="1" applyFont="1" applyFill="1" applyBorder="1" applyAlignment="1">
      <alignment horizontal="center" vertical="center" wrapText="1"/>
    </xf>
    <xf numFmtId="49" fontId="7" fillId="3" borderId="1" xfId="0"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164" fontId="18" fillId="0" borderId="0" xfId="0" applyNumberFormat="1" applyFont="1" applyFill="1"/>
    <xf numFmtId="0" fontId="45" fillId="0" borderId="0" xfId="2" applyFont="1"/>
    <xf numFmtId="0" fontId="45" fillId="0" borderId="0" xfId="2" applyFont="1" applyAlignment="1">
      <alignment horizontal="right" wrapText="1"/>
    </xf>
    <xf numFmtId="0" fontId="46" fillId="0" borderId="0" xfId="2" applyFont="1" applyAlignment="1">
      <alignment horizontal="right"/>
    </xf>
    <xf numFmtId="0" fontId="46" fillId="0" borderId="0" xfId="2" applyFont="1" applyAlignment="1">
      <alignment horizontal="center" vertical="top"/>
    </xf>
    <xf numFmtId="0" fontId="45" fillId="0" borderId="1" xfId="2" applyFont="1" applyBorder="1" applyAlignment="1">
      <alignment horizontal="center" vertical="center" wrapText="1"/>
    </xf>
    <xf numFmtId="0" fontId="45" fillId="10" borderId="1" xfId="2" applyFont="1" applyFill="1" applyBorder="1" applyAlignment="1">
      <alignment horizontal="center" vertical="center" wrapText="1"/>
    </xf>
    <xf numFmtId="0" fontId="46" fillId="9" borderId="1" xfId="2" applyFont="1" applyFill="1" applyBorder="1" applyAlignment="1">
      <alignment vertical="top" wrapText="1"/>
    </xf>
    <xf numFmtId="165" fontId="46" fillId="9" borderId="1" xfId="2" applyNumberFormat="1" applyFont="1" applyFill="1" applyBorder="1" applyAlignment="1">
      <alignment vertical="top" wrapText="1"/>
    </xf>
    <xf numFmtId="0" fontId="46" fillId="0" borderId="1" xfId="2" applyFont="1" applyBorder="1" applyAlignment="1">
      <alignment vertical="top" wrapText="1"/>
    </xf>
    <xf numFmtId="0" fontId="47" fillId="0" borderId="1" xfId="2" applyFont="1" applyBorder="1" applyAlignment="1">
      <alignment vertical="top" wrapText="1"/>
    </xf>
    <xf numFmtId="0" fontId="47" fillId="10" borderId="1" xfId="2" applyFont="1" applyFill="1" applyBorder="1" applyAlignment="1">
      <alignment horizontal="center" vertical="top" wrapText="1"/>
    </xf>
    <xf numFmtId="1" fontId="47" fillId="0" borderId="1" xfId="2" applyNumberFormat="1" applyFont="1" applyBorder="1" applyAlignment="1">
      <alignment horizontal="center" vertical="top" wrapText="1"/>
    </xf>
    <xf numFmtId="10" fontId="47" fillId="0" borderId="1" xfId="2" applyNumberFormat="1" applyFont="1" applyBorder="1" applyAlignment="1">
      <alignment horizontal="center" vertical="top" wrapText="1"/>
    </xf>
    <xf numFmtId="16" fontId="45" fillId="0" borderId="1" xfId="2" applyNumberFormat="1" applyFont="1" applyBorder="1" applyAlignment="1">
      <alignment horizontal="center" vertical="top" wrapText="1"/>
    </xf>
    <xf numFmtId="0" fontId="45" fillId="0" borderId="1" xfId="2" applyFont="1" applyBorder="1" applyAlignment="1">
      <alignment horizontal="justify" vertical="top" wrapText="1"/>
    </xf>
    <xf numFmtId="9" fontId="45" fillId="0" borderId="1" xfId="2" applyNumberFormat="1" applyFont="1" applyBorder="1" applyAlignment="1">
      <alignment horizontal="center" vertical="top" wrapText="1"/>
    </xf>
    <xf numFmtId="49" fontId="45" fillId="10" borderId="1" xfId="2" applyNumberFormat="1" applyFont="1" applyFill="1" applyBorder="1" applyAlignment="1">
      <alignment horizontal="center" vertical="top" wrapText="1"/>
    </xf>
    <xf numFmtId="1" fontId="46" fillId="0" borderId="1" xfId="2" applyNumberFormat="1" applyFont="1" applyBorder="1" applyAlignment="1">
      <alignment horizontal="center" vertical="top" wrapText="1"/>
    </xf>
    <xf numFmtId="10" fontId="46" fillId="0" borderId="1" xfId="2" applyNumberFormat="1" applyFont="1" applyBorder="1" applyAlignment="1">
      <alignment horizontal="center" vertical="top"/>
    </xf>
    <xf numFmtId="0" fontId="45" fillId="0" borderId="1" xfId="2" applyFont="1" applyBorder="1" applyAlignment="1">
      <alignment horizontal="center" vertical="top" wrapText="1"/>
    </xf>
    <xf numFmtId="0" fontId="45" fillId="0" borderId="1" xfId="2" applyFont="1" applyFill="1" applyBorder="1" applyAlignment="1">
      <alignment horizontal="justify" vertical="top" wrapText="1"/>
    </xf>
    <xf numFmtId="0" fontId="45" fillId="0" borderId="3" xfId="2" applyFont="1" applyFill="1" applyBorder="1" applyAlignment="1">
      <alignment horizontal="justify" vertical="top" wrapText="1"/>
    </xf>
    <xf numFmtId="9" fontId="45" fillId="0" borderId="3" xfId="2" applyNumberFormat="1" applyFont="1" applyFill="1" applyBorder="1" applyAlignment="1">
      <alignment horizontal="center" vertical="top" wrapText="1"/>
    </xf>
    <xf numFmtId="0" fontId="45" fillId="10" borderId="1" xfId="2" applyFont="1" applyFill="1" applyBorder="1" applyAlignment="1">
      <alignment horizontal="center" vertical="top" wrapText="1"/>
    </xf>
    <xf numFmtId="0" fontId="45" fillId="0" borderId="2" xfId="2" applyFont="1" applyBorder="1" applyAlignment="1">
      <alignment horizontal="center" vertical="top" wrapText="1"/>
    </xf>
    <xf numFmtId="0" fontId="45" fillId="0" borderId="2" xfId="2" applyFont="1" applyBorder="1" applyAlignment="1">
      <alignment horizontal="justify" vertical="top" wrapText="1"/>
    </xf>
    <xf numFmtId="0" fontId="45" fillId="0" borderId="2" xfId="2" applyFont="1" applyFill="1" applyBorder="1" applyAlignment="1">
      <alignment horizontal="justify" vertical="top" wrapText="1"/>
    </xf>
    <xf numFmtId="0" fontId="45" fillId="10" borderId="2" xfId="2" applyFont="1" applyFill="1" applyBorder="1" applyAlignment="1">
      <alignment horizontal="center" vertical="top" wrapText="1"/>
    </xf>
    <xf numFmtId="0" fontId="47" fillId="0" borderId="2" xfId="2" applyFont="1" applyBorder="1" applyAlignment="1">
      <alignment vertical="top" wrapText="1"/>
    </xf>
    <xf numFmtId="0" fontId="47" fillId="10" borderId="2" xfId="2" applyFont="1" applyFill="1" applyBorder="1" applyAlignment="1">
      <alignment horizontal="center" vertical="top" wrapText="1"/>
    </xf>
    <xf numFmtId="9" fontId="45" fillId="0" borderId="1" xfId="2" applyNumberFormat="1" applyFont="1" applyFill="1" applyBorder="1" applyAlignment="1">
      <alignment horizontal="center" vertical="top" wrapText="1"/>
    </xf>
    <xf numFmtId="0" fontId="45" fillId="0" borderId="0" xfId="2" applyFont="1" applyAlignment="1">
      <alignment vertical="top" wrapText="1"/>
    </xf>
    <xf numFmtId="0" fontId="46" fillId="9" borderId="1" xfId="2" applyFont="1" applyFill="1" applyBorder="1" applyAlignment="1">
      <alignment horizontal="center" vertical="top" wrapText="1"/>
    </xf>
    <xf numFmtId="10" fontId="46" fillId="9" borderId="1" xfId="2" applyNumberFormat="1" applyFont="1" applyFill="1" applyBorder="1" applyAlignment="1">
      <alignment horizontal="center" vertical="top" wrapText="1"/>
    </xf>
    <xf numFmtId="0" fontId="46" fillId="0" borderId="2" xfId="2" applyFont="1" applyBorder="1" applyAlignment="1">
      <alignment vertical="top" wrapText="1"/>
    </xf>
    <xf numFmtId="1" fontId="47" fillId="0" borderId="2" xfId="2" applyNumberFormat="1" applyFont="1" applyBorder="1" applyAlignment="1">
      <alignment horizontal="center" vertical="top" wrapText="1"/>
    </xf>
    <xf numFmtId="10" fontId="47" fillId="0" borderId="2" xfId="2" applyNumberFormat="1" applyFont="1" applyBorder="1" applyAlignment="1">
      <alignment horizontal="center" vertical="top" wrapText="1"/>
    </xf>
    <xf numFmtId="10" fontId="46" fillId="3" borderId="1" xfId="2" applyNumberFormat="1" applyFont="1" applyFill="1" applyBorder="1" applyAlignment="1">
      <alignment horizontal="center" vertical="top"/>
    </xf>
    <xf numFmtId="0" fontId="45" fillId="3" borderId="3" xfId="2" applyFont="1" applyFill="1" applyBorder="1" applyAlignment="1">
      <alignment horizontal="center" vertical="top" wrapText="1"/>
    </xf>
    <xf numFmtId="0" fontId="45" fillId="10" borderId="3" xfId="2" applyFont="1" applyFill="1" applyBorder="1" applyAlignment="1">
      <alignment horizontal="center" vertical="top" wrapText="1"/>
    </xf>
    <xf numFmtId="0" fontId="45" fillId="0" borderId="1" xfId="2" applyFont="1" applyBorder="1" applyAlignment="1">
      <alignment vertical="top" wrapText="1"/>
    </xf>
    <xf numFmtId="0" fontId="47" fillId="0" borderId="1" xfId="2" applyFont="1" applyFill="1" applyBorder="1" applyAlignment="1">
      <alignment vertical="top" wrapText="1"/>
    </xf>
    <xf numFmtId="0" fontId="46" fillId="0" borderId="1" xfId="2" applyFont="1" applyFill="1" applyBorder="1" applyAlignment="1">
      <alignment vertical="top" wrapText="1"/>
    </xf>
    <xf numFmtId="4" fontId="47" fillId="0" borderId="1" xfId="2" applyNumberFormat="1" applyFont="1" applyBorder="1" applyAlignment="1">
      <alignment horizontal="center" vertical="top" wrapText="1"/>
    </xf>
    <xf numFmtId="4" fontId="45" fillId="10" borderId="1" xfId="2" applyNumberFormat="1" applyFont="1" applyFill="1" applyBorder="1" applyAlignment="1">
      <alignment horizontal="center" vertical="top" wrapText="1"/>
    </xf>
    <xf numFmtId="4" fontId="45" fillId="0" borderId="1" xfId="2" applyNumberFormat="1" applyFont="1" applyBorder="1" applyAlignment="1">
      <alignment horizontal="center" vertical="top" wrapText="1"/>
    </xf>
    <xf numFmtId="10" fontId="45" fillId="0" borderId="1" xfId="2" applyNumberFormat="1" applyFont="1" applyBorder="1" applyAlignment="1">
      <alignment horizontal="center" vertical="top" wrapText="1"/>
    </xf>
    <xf numFmtId="0" fontId="45" fillId="3" borderId="1" xfId="2" applyFont="1" applyFill="1" applyBorder="1" applyAlignment="1">
      <alignment horizontal="justify" vertical="top" wrapText="1"/>
    </xf>
    <xf numFmtId="9" fontId="45" fillId="3" borderId="1" xfId="2" applyNumberFormat="1" applyFont="1" applyFill="1" applyBorder="1" applyAlignment="1">
      <alignment horizontal="center" vertical="top" wrapText="1"/>
    </xf>
    <xf numFmtId="0" fontId="45" fillId="0" borderId="1" xfId="2" applyFont="1" applyBorder="1"/>
    <xf numFmtId="0" fontId="46" fillId="0" borderId="1" xfId="2" applyFont="1" applyBorder="1"/>
    <xf numFmtId="4" fontId="47" fillId="10" borderId="1" xfId="2" applyNumberFormat="1" applyFont="1" applyFill="1" applyBorder="1" applyAlignment="1">
      <alignment horizontal="center" vertical="top" wrapText="1"/>
    </xf>
    <xf numFmtId="2" fontId="46" fillId="0" borderId="1" xfId="2" applyNumberFormat="1" applyFont="1" applyBorder="1" applyAlignment="1">
      <alignment horizontal="center"/>
    </xf>
    <xf numFmtId="10" fontId="46" fillId="0" borderId="1" xfId="2" applyNumberFormat="1" applyFont="1" applyBorder="1" applyAlignment="1">
      <alignment horizontal="center"/>
    </xf>
    <xf numFmtId="0" fontId="45" fillId="0" borderId="0" xfId="2" applyFont="1" applyBorder="1"/>
    <xf numFmtId="0" fontId="46" fillId="0" borderId="0" xfId="2" applyFont="1" applyBorder="1"/>
    <xf numFmtId="0" fontId="45" fillId="0" borderId="0" xfId="2" applyFont="1" applyBorder="1" applyAlignment="1">
      <alignment horizontal="center"/>
    </xf>
    <xf numFmtId="4" fontId="46" fillId="0" borderId="0" xfId="2" applyNumberFormat="1" applyFont="1" applyBorder="1" applyAlignment="1">
      <alignment horizontal="center"/>
    </xf>
    <xf numFmtId="10" fontId="46" fillId="0" borderId="0" xfId="2" applyNumberFormat="1" applyFont="1" applyBorder="1" applyAlignment="1">
      <alignment horizontal="center"/>
    </xf>
    <xf numFmtId="0" fontId="46" fillId="0" borderId="4" xfId="2" applyFont="1" applyBorder="1" applyAlignment="1">
      <alignment horizontal="left" vertical="top" wrapText="1"/>
    </xf>
    <xf numFmtId="0" fontId="48" fillId="0" borderId="0" xfId="2" applyFont="1"/>
    <xf numFmtId="0" fontId="38" fillId="0" borderId="0" xfId="2" applyFont="1" applyAlignment="1">
      <alignment horizontal="right"/>
    </xf>
    <xf numFmtId="0" fontId="36" fillId="12" borderId="1" xfId="2" applyFont="1" applyFill="1" applyBorder="1" applyAlignment="1">
      <alignment horizontal="center" vertical="center" wrapText="1"/>
    </xf>
    <xf numFmtId="49" fontId="43" fillId="12" borderId="1" xfId="2" applyNumberFormat="1" applyFont="1" applyFill="1" applyBorder="1" applyAlignment="1">
      <alignment horizontal="center" vertical="center" wrapText="1"/>
    </xf>
    <xf numFmtId="0" fontId="36" fillId="12" borderId="9" xfId="2" applyFont="1" applyFill="1" applyBorder="1" applyAlignment="1">
      <alignment horizontal="center" vertical="top" wrapText="1"/>
    </xf>
    <xf numFmtId="49" fontId="43" fillId="12" borderId="9" xfId="2" applyNumberFormat="1" applyFont="1" applyFill="1" applyBorder="1" applyAlignment="1">
      <alignment horizontal="center" vertical="center" wrapText="1"/>
    </xf>
    <xf numFmtId="0" fontId="43" fillId="0" borderId="9" xfId="2" applyFont="1" applyBorder="1" applyAlignment="1">
      <alignment horizontal="justify" vertical="top" wrapText="1"/>
    </xf>
    <xf numFmtId="0" fontId="34" fillId="0" borderId="0" xfId="2" applyFont="1" applyAlignment="1">
      <alignment horizontal="right"/>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7" fillId="0" borderId="1" xfId="0" applyFont="1" applyBorder="1" applyAlignment="1">
      <alignment horizontal="right" vertical="center"/>
    </xf>
    <xf numFmtId="0" fontId="41" fillId="0" borderId="1" xfId="0"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vertical="top" wrapText="1"/>
    </xf>
    <xf numFmtId="0" fontId="34" fillId="3" borderId="1" xfId="0" applyFont="1" applyFill="1" applyBorder="1" applyAlignment="1">
      <alignment horizontal="left" vertical="center" wrapText="1"/>
    </xf>
    <xf numFmtId="0" fontId="12" fillId="3" borderId="0" xfId="0" applyFont="1" applyFill="1" applyBorder="1" applyAlignment="1">
      <alignment horizontal="center" vertical="top" wrapText="1"/>
    </xf>
    <xf numFmtId="0" fontId="34" fillId="3" borderId="5"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34" fillId="3" borderId="5" xfId="0" applyFont="1" applyFill="1" applyBorder="1" applyAlignment="1">
      <alignment horizontal="left" vertical="center" wrapText="1"/>
    </xf>
    <xf numFmtId="0" fontId="34" fillId="3" borderId="4" xfId="0" applyFont="1" applyFill="1" applyBorder="1" applyAlignment="1">
      <alignment horizontal="left" vertical="center" wrapText="1"/>
    </xf>
    <xf numFmtId="0" fontId="34" fillId="3" borderId="7" xfId="0" applyFont="1" applyFill="1" applyBorder="1" applyAlignment="1">
      <alignment horizontal="left" vertical="center" wrapText="1"/>
    </xf>
    <xf numFmtId="0" fontId="34" fillId="3" borderId="0" xfId="0" applyFont="1" applyFill="1" applyBorder="1" applyAlignment="1">
      <alignment horizontal="center" vertical="top" wrapText="1"/>
    </xf>
    <xf numFmtId="164" fontId="34" fillId="3" borderId="5" xfId="0" applyNumberFormat="1" applyFont="1" applyFill="1" applyBorder="1" applyAlignment="1">
      <alignment horizontal="left" vertical="center" wrapText="1"/>
    </xf>
    <xf numFmtId="164" fontId="34" fillId="3" borderId="4" xfId="0" applyNumberFormat="1" applyFont="1" applyFill="1" applyBorder="1" applyAlignment="1">
      <alignment horizontal="left" vertical="center" wrapText="1"/>
    </xf>
    <xf numFmtId="164" fontId="34" fillId="3" borderId="7" xfId="0" applyNumberFormat="1" applyFont="1" applyFill="1" applyBorder="1" applyAlignment="1">
      <alignment horizontal="left" vertical="center" wrapText="1"/>
    </xf>
    <xf numFmtId="0" fontId="34" fillId="3" borderId="8" xfId="0" applyFont="1" applyFill="1" applyBorder="1" applyAlignment="1">
      <alignment horizontal="left" vertical="center" wrapText="1"/>
    </xf>
    <xf numFmtId="0" fontId="34" fillId="3" borderId="9" xfId="0" applyFont="1" applyFill="1" applyBorder="1" applyAlignment="1">
      <alignment horizontal="left" vertical="center" wrapText="1"/>
    </xf>
    <xf numFmtId="0" fontId="34" fillId="3" borderId="10" xfId="0" applyFont="1" applyFill="1" applyBorder="1" applyAlignment="1">
      <alignment horizontal="left" vertical="center" wrapText="1"/>
    </xf>
    <xf numFmtId="0" fontId="2" fillId="3" borderId="0" xfId="0" applyFont="1" applyFill="1" applyAlignment="1">
      <alignment horizontal="center" vertical="top" wrapText="1"/>
    </xf>
    <xf numFmtId="0" fontId="2" fillId="3" borderId="0" xfId="0" applyFont="1" applyFill="1" applyAlignment="1">
      <alignment horizontal="center" vertical="center" wrapText="1"/>
    </xf>
    <xf numFmtId="0" fontId="34" fillId="3" borderId="2"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7" fillId="0" borderId="0" xfId="0" applyFont="1" applyFill="1" applyAlignment="1">
      <alignment horizontal="center" vertical="center" wrapText="1"/>
    </xf>
    <xf numFmtId="0" fontId="3" fillId="0" borderId="0" xfId="0" applyFont="1" applyFill="1" applyBorder="1" applyAlignment="1">
      <alignment horizont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xf>
    <xf numFmtId="0" fontId="17" fillId="0" borderId="2"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9" xfId="0" applyFont="1" applyFill="1" applyBorder="1" applyAlignment="1">
      <alignment horizontal="center"/>
    </xf>
    <xf numFmtId="0" fontId="40" fillId="0" borderId="9" xfId="0" applyFont="1" applyBorder="1" applyAlignment="1">
      <alignment horizontal="center"/>
    </xf>
    <xf numFmtId="0" fontId="17" fillId="0" borderId="1" xfId="0" applyFont="1" applyBorder="1" applyAlignment="1">
      <alignment horizontal="left" vertical="center" wrapText="1"/>
    </xf>
    <xf numFmtId="0" fontId="38"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1" xfId="0" applyFont="1" applyFill="1" applyBorder="1" applyAlignment="1">
      <alignment horizontal="center" vertical="top" wrapText="1"/>
    </xf>
    <xf numFmtId="0" fontId="7" fillId="0" borderId="5" xfId="0" applyFont="1" applyFill="1" applyBorder="1" applyAlignment="1">
      <alignment horizontal="center" wrapText="1"/>
    </xf>
    <xf numFmtId="0" fontId="7" fillId="0" borderId="4" xfId="0" applyFont="1" applyFill="1" applyBorder="1" applyAlignment="1">
      <alignment horizontal="center" wrapText="1"/>
    </xf>
    <xf numFmtId="0" fontId="7" fillId="0" borderId="10" xfId="0" applyFont="1" applyFill="1" applyBorder="1" applyAlignment="1">
      <alignment horizontal="center" wrapText="1"/>
    </xf>
    <xf numFmtId="0" fontId="7" fillId="0" borderId="2" xfId="0" applyFont="1" applyFill="1" applyBorder="1" applyAlignment="1">
      <alignment horizontal="center" vertical="center" wrapText="1"/>
    </xf>
    <xf numFmtId="0" fontId="37" fillId="0" borderId="3" xfId="0" applyFont="1" applyBorder="1" applyAlignment="1">
      <alignment horizont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7" fillId="3" borderId="0" xfId="0" applyFont="1" applyFill="1" applyAlignment="1">
      <alignment horizont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0" xfId="0" applyFont="1" applyFill="1" applyAlignment="1">
      <alignment horizontal="center" vertical="center"/>
    </xf>
    <xf numFmtId="0" fontId="6" fillId="0" borderId="0" xfId="0" applyFont="1" applyAlignment="1">
      <alignment horizontal="center" vertical="top" wrapText="1"/>
    </xf>
    <xf numFmtId="49" fontId="17" fillId="0" borderId="2" xfId="0" applyNumberFormat="1" applyFont="1" applyBorder="1" applyAlignment="1">
      <alignment horizontal="left" vertical="center" wrapText="1"/>
    </xf>
    <xf numFmtId="49" fontId="17" fillId="0" borderId="6" xfId="0" applyNumberFormat="1" applyFont="1" applyBorder="1" applyAlignment="1">
      <alignment horizontal="left" vertical="center" wrapText="1"/>
    </xf>
    <xf numFmtId="0" fontId="17" fillId="0" borderId="2" xfId="0" applyFont="1" applyBorder="1" applyAlignment="1">
      <alignment horizontal="left" vertical="center" wrapText="1"/>
    </xf>
    <xf numFmtId="0" fontId="17" fillId="0" borderId="6" xfId="0" applyFont="1" applyBorder="1" applyAlignment="1">
      <alignment horizontal="left" vertical="center" wrapText="1"/>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164" fontId="38" fillId="3" borderId="23" xfId="0" applyNumberFormat="1" applyFont="1" applyFill="1" applyBorder="1" applyAlignment="1">
      <alignment horizontal="center" vertical="top" wrapText="1"/>
    </xf>
    <xf numFmtId="164" fontId="38" fillId="3" borderId="25" xfId="0" applyNumberFormat="1" applyFont="1" applyFill="1" applyBorder="1" applyAlignment="1">
      <alignment horizontal="center" vertical="top" wrapText="1"/>
    </xf>
    <xf numFmtId="164" fontId="38" fillId="3" borderId="26" xfId="0" applyNumberFormat="1" applyFont="1" applyFill="1" applyBorder="1" applyAlignment="1">
      <alignment horizontal="center" vertical="top" wrapText="1"/>
    </xf>
    <xf numFmtId="164" fontId="38" fillId="3" borderId="16" xfId="0" applyNumberFormat="1" applyFont="1" applyFill="1" applyBorder="1" applyAlignment="1">
      <alignment horizontal="center" vertical="top" wrapText="1"/>
    </xf>
    <xf numFmtId="164" fontId="38" fillId="3" borderId="1" xfId="0" applyNumberFormat="1" applyFont="1" applyFill="1" applyBorder="1" applyAlignment="1">
      <alignment horizontal="center" vertical="top" wrapText="1"/>
    </xf>
    <xf numFmtId="164" fontId="38" fillId="3" borderId="21" xfId="0" applyNumberFormat="1" applyFont="1" applyFill="1" applyBorder="1" applyAlignment="1">
      <alignment horizontal="center" vertical="top" wrapText="1"/>
    </xf>
    <xf numFmtId="0" fontId="41" fillId="0" borderId="24"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27" xfId="0" applyFont="1" applyBorder="1" applyAlignment="1">
      <alignment horizontal="center" vertical="center" wrapText="1"/>
    </xf>
    <xf numFmtId="0" fontId="34" fillId="3" borderId="1" xfId="0" applyFont="1" applyFill="1" applyBorder="1" applyAlignment="1">
      <alignment horizontal="center" vertical="center"/>
    </xf>
    <xf numFmtId="0" fontId="34" fillId="3" borderId="2"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8" fillId="3" borderId="0" xfId="0" applyFont="1" applyFill="1" applyAlignment="1">
      <alignment horizontal="center" vertical="center" wrapText="1"/>
    </xf>
    <xf numFmtId="164" fontId="38" fillId="8" borderId="2" xfId="0" applyNumberFormat="1" applyFont="1" applyFill="1" applyBorder="1" applyAlignment="1">
      <alignment horizontal="center" vertical="top" wrapText="1"/>
    </xf>
    <xf numFmtId="164" fontId="38" fillId="8" borderId="6" xfId="0" applyNumberFormat="1" applyFont="1" applyFill="1" applyBorder="1" applyAlignment="1">
      <alignment horizontal="center" vertical="top" wrapText="1"/>
    </xf>
    <xf numFmtId="164" fontId="38" fillId="3" borderId="23" xfId="0" applyNumberFormat="1" applyFont="1" applyFill="1" applyBorder="1" applyAlignment="1">
      <alignment horizontal="center" vertical="center" wrapText="1"/>
    </xf>
    <xf numFmtId="164" fontId="38" fillId="3" borderId="25" xfId="0" applyNumberFormat="1" applyFont="1" applyFill="1" applyBorder="1" applyAlignment="1">
      <alignment horizontal="center" vertical="center" wrapText="1"/>
    </xf>
    <xf numFmtId="164" fontId="38" fillId="3" borderId="26" xfId="0" applyNumberFormat="1" applyFont="1" applyFill="1" applyBorder="1" applyAlignment="1">
      <alignment horizontal="center" vertical="center" wrapText="1"/>
    </xf>
    <xf numFmtId="164" fontId="38" fillId="3" borderId="15" xfId="0" applyNumberFormat="1" applyFont="1" applyFill="1" applyBorder="1" applyAlignment="1">
      <alignment horizontal="center" vertical="center" wrapText="1"/>
    </xf>
    <xf numFmtId="164" fontId="38" fillId="3" borderId="18" xfId="0" applyNumberFormat="1" applyFont="1" applyFill="1" applyBorder="1" applyAlignment="1">
      <alignment horizontal="center" vertical="center" wrapText="1"/>
    </xf>
    <xf numFmtId="164" fontId="38" fillId="3" borderId="20" xfId="0" applyNumberFormat="1" applyFont="1" applyFill="1" applyBorder="1" applyAlignment="1">
      <alignment horizontal="center" vertical="center" wrapText="1"/>
    </xf>
    <xf numFmtId="164" fontId="38" fillId="3" borderId="16" xfId="0" applyNumberFormat="1" applyFont="1" applyFill="1" applyBorder="1" applyAlignment="1">
      <alignment horizontal="center" vertical="center" wrapText="1"/>
    </xf>
    <xf numFmtId="164" fontId="38" fillId="3" borderId="1" xfId="0" applyNumberFormat="1" applyFont="1" applyFill="1" applyBorder="1" applyAlignment="1">
      <alignment horizontal="center" vertical="center" wrapText="1"/>
    </xf>
    <xf numFmtId="164" fontId="38" fillId="3" borderId="21" xfId="0" applyNumberFormat="1" applyFont="1" applyFill="1" applyBorder="1" applyAlignment="1">
      <alignment horizontal="center" vertical="center" wrapText="1"/>
    </xf>
    <xf numFmtId="164" fontId="38" fillId="3" borderId="24" xfId="0" applyNumberFormat="1" applyFont="1" applyFill="1" applyBorder="1" applyAlignment="1">
      <alignment horizontal="center" vertical="center" wrapText="1"/>
    </xf>
    <xf numFmtId="164" fontId="38" fillId="3" borderId="6" xfId="0" applyNumberFormat="1" applyFont="1" applyFill="1" applyBorder="1" applyAlignment="1">
      <alignment horizontal="center" vertical="center" wrapText="1"/>
    </xf>
    <xf numFmtId="164" fontId="38" fillId="3" borderId="27" xfId="0" applyNumberFormat="1" applyFont="1" applyFill="1" applyBorder="1" applyAlignment="1">
      <alignment horizontal="center" vertical="center" wrapText="1"/>
    </xf>
    <xf numFmtId="164" fontId="38" fillId="3" borderId="28" xfId="0" applyNumberFormat="1" applyFont="1" applyFill="1" applyBorder="1" applyAlignment="1">
      <alignment horizontal="center" vertical="center" wrapText="1"/>
    </xf>
    <xf numFmtId="164" fontId="38" fillId="3" borderId="29" xfId="0" applyNumberFormat="1" applyFont="1" applyFill="1" applyBorder="1" applyAlignment="1">
      <alignment horizontal="center" vertical="center" wrapText="1"/>
    </xf>
    <xf numFmtId="164" fontId="38" fillId="3" borderId="30" xfId="0" applyNumberFormat="1" applyFont="1" applyFill="1" applyBorder="1" applyAlignment="1">
      <alignment horizontal="center" vertical="center" wrapText="1"/>
    </xf>
    <xf numFmtId="0" fontId="42" fillId="0" borderId="24"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27"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xf>
    <xf numFmtId="0" fontId="27" fillId="0" borderId="1" xfId="0" applyFont="1" applyBorder="1" applyAlignment="1">
      <alignment horizontal="center" wrapText="1"/>
    </xf>
    <xf numFmtId="0" fontId="0" fillId="0" borderId="0" xfId="0" applyAlignment="1">
      <alignment horizontal="center" vertical="top" wrapText="1"/>
    </xf>
    <xf numFmtId="0" fontId="0" fillId="0" borderId="0" xfId="0" applyAlignment="1">
      <alignment horizontal="center" vertical="top"/>
    </xf>
    <xf numFmtId="0" fontId="46" fillId="0" borderId="5" xfId="2" applyFont="1" applyBorder="1" applyAlignment="1">
      <alignment horizontal="left" vertical="top" wrapText="1"/>
    </xf>
    <xf numFmtId="0" fontId="46" fillId="0" borderId="4" xfId="2" applyFont="1" applyBorder="1" applyAlignment="1">
      <alignment horizontal="left" vertical="top" wrapText="1"/>
    </xf>
    <xf numFmtId="0" fontId="46" fillId="0" borderId="7" xfId="2" applyFont="1" applyBorder="1" applyAlignment="1">
      <alignment horizontal="left" vertical="top" wrapText="1"/>
    </xf>
    <xf numFmtId="166" fontId="46" fillId="0" borderId="4" xfId="2" applyNumberFormat="1" applyFont="1" applyFill="1" applyBorder="1" applyAlignment="1">
      <alignment horizontal="center" vertical="center"/>
    </xf>
    <xf numFmtId="166" fontId="46" fillId="0" borderId="7" xfId="2" applyNumberFormat="1" applyFont="1" applyFill="1" applyBorder="1" applyAlignment="1">
      <alignment horizontal="center" vertical="center"/>
    </xf>
    <xf numFmtId="0" fontId="46" fillId="0" borderId="0" xfId="2" applyFont="1" applyAlignment="1">
      <alignment horizontal="right"/>
    </xf>
    <xf numFmtId="0" fontId="46" fillId="0" borderId="0" xfId="2" applyFont="1" applyAlignment="1">
      <alignment horizontal="center" vertical="top" wrapText="1"/>
    </xf>
    <xf numFmtId="0" fontId="45" fillId="0" borderId="2" xfId="2" applyFont="1" applyBorder="1" applyAlignment="1">
      <alignment horizontal="center" vertical="top" wrapText="1"/>
    </xf>
    <xf numFmtId="0" fontId="45" fillId="0" borderId="6" xfId="2" applyFont="1" applyBorder="1" applyAlignment="1">
      <alignment horizontal="center" vertical="top" wrapText="1"/>
    </xf>
    <xf numFmtId="0" fontId="45" fillId="0" borderId="3" xfId="2" applyFont="1" applyBorder="1" applyAlignment="1">
      <alignment horizontal="center" vertical="top" wrapText="1"/>
    </xf>
    <xf numFmtId="0" fontId="45" fillId="0" borderId="2" xfId="2" applyFont="1" applyFill="1" applyBorder="1" applyAlignment="1">
      <alignment horizontal="center" vertical="top" wrapText="1"/>
    </xf>
    <xf numFmtId="0" fontId="45" fillId="0" borderId="6" xfId="2" applyFont="1" applyFill="1" applyBorder="1" applyAlignment="1">
      <alignment horizontal="center" vertical="top" wrapText="1"/>
    </xf>
    <xf numFmtId="0" fontId="45" fillId="0" borderId="3" xfId="2" applyFont="1" applyFill="1" applyBorder="1" applyAlignment="1">
      <alignment horizontal="center" vertical="top" wrapText="1"/>
    </xf>
    <xf numFmtId="0" fontId="45" fillId="0" borderId="0" xfId="2" applyFont="1" applyFill="1" applyBorder="1" applyAlignment="1">
      <alignment horizontal="justify" vertical="top" wrapText="1"/>
    </xf>
    <xf numFmtId="0" fontId="45" fillId="0" borderId="12" xfId="2" applyFont="1" applyFill="1" applyBorder="1" applyAlignment="1">
      <alignment horizontal="justify" vertical="top" wrapText="1"/>
    </xf>
    <xf numFmtId="0" fontId="43" fillId="0" borderId="1" xfId="2" applyFont="1" applyBorder="1" applyAlignment="1">
      <alignment horizontal="justify" vertical="top" wrapText="1"/>
    </xf>
    <xf numFmtId="0" fontId="38" fillId="0" borderId="0" xfId="2" applyFont="1" applyAlignment="1">
      <alignment horizontal="right"/>
    </xf>
    <xf numFmtId="0" fontId="49" fillId="0" borderId="0" xfId="2" applyFont="1" applyFill="1" applyBorder="1" applyAlignment="1">
      <alignment horizontal="center" vertical="top" wrapText="1"/>
    </xf>
    <xf numFmtId="0" fontId="36" fillId="0" borderId="5" xfId="2" applyFont="1" applyBorder="1" applyAlignment="1">
      <alignment horizontal="center" vertical="center" wrapText="1"/>
    </xf>
    <xf numFmtId="0" fontId="36" fillId="0" borderId="4" xfId="2" applyFont="1" applyBorder="1" applyAlignment="1">
      <alignment horizontal="center" vertical="center" wrapText="1"/>
    </xf>
    <xf numFmtId="0" fontId="36" fillId="0" borderId="7" xfId="2" applyFont="1" applyBorder="1" applyAlignment="1">
      <alignment horizontal="center" vertical="center" wrapText="1"/>
    </xf>
    <xf numFmtId="0" fontId="7" fillId="9" borderId="2"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3" xfId="0" applyFont="1" applyFill="1" applyBorder="1" applyAlignment="1">
      <alignment horizontal="center" vertical="center" wrapText="1"/>
    </xf>
    <xf numFmtId="164" fontId="6" fillId="8" borderId="2" xfId="0" applyNumberFormat="1" applyFont="1" applyFill="1" applyBorder="1" applyAlignment="1">
      <alignment horizontal="center" vertical="center" wrapText="1"/>
    </xf>
    <xf numFmtId="164" fontId="6" fillId="8" borderId="6" xfId="0" applyNumberFormat="1" applyFont="1" applyFill="1" applyBorder="1" applyAlignment="1">
      <alignment horizontal="center" vertical="center" wrapText="1"/>
    </xf>
    <xf numFmtId="164" fontId="6" fillId="8" borderId="3" xfId="0" applyNumberFormat="1" applyFont="1" applyFill="1" applyBorder="1" applyAlignment="1">
      <alignment horizontal="center" vertical="center" wrapText="1"/>
    </xf>
    <xf numFmtId="164" fontId="6" fillId="8" borderId="2" xfId="0" applyNumberFormat="1" applyFont="1" applyFill="1" applyBorder="1" applyAlignment="1">
      <alignment horizontal="left" vertical="center" wrapText="1"/>
    </xf>
    <xf numFmtId="164" fontId="6" fillId="8" borderId="6" xfId="0" applyNumberFormat="1" applyFont="1" applyFill="1" applyBorder="1" applyAlignment="1">
      <alignment horizontal="left" vertical="center" wrapText="1"/>
    </xf>
    <xf numFmtId="164" fontId="6" fillId="8" borderId="3" xfId="0" applyNumberFormat="1" applyFont="1" applyFill="1" applyBorder="1" applyAlignment="1">
      <alignment horizontal="left" vertical="center" wrapText="1"/>
    </xf>
    <xf numFmtId="14" fontId="37" fillId="8" borderId="2" xfId="0" applyNumberFormat="1" applyFont="1" applyFill="1" applyBorder="1" applyAlignment="1">
      <alignment horizontal="center" vertical="center"/>
    </xf>
    <xf numFmtId="14" fontId="37" fillId="8" borderId="6" xfId="0" applyNumberFormat="1" applyFont="1" applyFill="1" applyBorder="1" applyAlignment="1">
      <alignment horizontal="center" vertical="center"/>
    </xf>
    <xf numFmtId="14" fontId="37" fillId="8" borderId="3" xfId="0" applyNumberFormat="1" applyFont="1" applyFill="1" applyBorder="1" applyAlignment="1">
      <alignment horizontal="center" vertical="center"/>
    </xf>
    <xf numFmtId="14" fontId="7" fillId="8" borderId="2" xfId="0" applyNumberFormat="1" applyFont="1" applyFill="1" applyBorder="1" applyAlignment="1">
      <alignment horizontal="center" vertical="center" wrapText="1"/>
    </xf>
    <xf numFmtId="14" fontId="7" fillId="8" borderId="6" xfId="0" applyNumberFormat="1" applyFont="1" applyFill="1" applyBorder="1" applyAlignment="1">
      <alignment horizontal="center" vertical="center" wrapText="1"/>
    </xf>
    <xf numFmtId="14" fontId="7" fillId="8" borderId="3" xfId="0" applyNumberFormat="1"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2" fillId="0" borderId="0" xfId="0" applyFont="1" applyAlignment="1">
      <alignment horizontal="left" vertical="top" wrapText="1"/>
    </xf>
    <xf numFmtId="0" fontId="18" fillId="0" borderId="0" xfId="0" applyFont="1" applyAlignment="1">
      <alignment horizontal="center" vertical="center" wrapText="1"/>
    </xf>
    <xf numFmtId="4" fontId="20" fillId="0" borderId="1" xfId="0" applyNumberFormat="1" applyFont="1" applyBorder="1" applyAlignment="1">
      <alignment horizontal="center" vertical="center" wrapText="1"/>
    </xf>
    <xf numFmtId="0" fontId="20" fillId="0" borderId="1" xfId="0" applyFont="1" applyBorder="1" applyAlignment="1">
      <alignment horizontal="center"/>
    </xf>
    <xf numFmtId="0" fontId="20" fillId="0" borderId="0" xfId="0" applyFont="1" applyAlignment="1">
      <alignment horizontal="center"/>
    </xf>
    <xf numFmtId="4" fontId="2" fillId="0" borderId="1" xfId="0" applyNumberFormat="1" applyFont="1" applyBorder="1" applyAlignment="1">
      <alignment horizontal="center" vertical="center" wrapText="1"/>
    </xf>
    <xf numFmtId="4" fontId="2"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center" vertical="center" wrapText="1"/>
    </xf>
    <xf numFmtId="0" fontId="2" fillId="3" borderId="0" xfId="0" applyFont="1" applyFill="1" applyAlignment="1">
      <alignment horizontal="left" vertical="top" wrapText="1"/>
    </xf>
    <xf numFmtId="0" fontId="1" fillId="5" borderId="1" xfId="0"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xf>
    <xf numFmtId="4" fontId="2" fillId="7" borderId="1" xfId="0" applyNumberFormat="1" applyFont="1" applyFill="1" applyBorder="1" applyAlignment="1">
      <alignment horizontal="center" vertical="center" wrapText="1"/>
    </xf>
    <xf numFmtId="4" fontId="1" fillId="3" borderId="1" xfId="0" applyNumberFormat="1" applyFont="1" applyFill="1" applyBorder="1" applyAlignment="1">
      <alignment horizontal="center" vertical="center" wrapText="1"/>
    </xf>
    <xf numFmtId="0" fontId="32" fillId="0" borderId="12" xfId="0" applyFont="1" applyBorder="1" applyAlignment="1">
      <alignment horizontal="center"/>
    </xf>
    <xf numFmtId="4" fontId="32" fillId="0" borderId="1" xfId="0" applyNumberFormat="1" applyFont="1" applyBorder="1" applyAlignment="1">
      <alignment horizontal="center"/>
    </xf>
    <xf numFmtId="0" fontId="32" fillId="0" borderId="1" xfId="0" applyFont="1" applyBorder="1" applyAlignment="1">
      <alignment horizontal="center"/>
    </xf>
    <xf numFmtId="0" fontId="20" fillId="0" borderId="2" xfId="0" applyFont="1" applyBorder="1" applyAlignment="1">
      <alignment horizontal="center"/>
    </xf>
    <xf numFmtId="0" fontId="20" fillId="0" borderId="6" xfId="0" applyFont="1" applyBorder="1" applyAlignment="1">
      <alignment horizontal="center"/>
    </xf>
    <xf numFmtId="0" fontId="20" fillId="0" borderId="3" xfId="0" applyFont="1" applyBorder="1" applyAlignment="1">
      <alignment horizontal="center"/>
    </xf>
    <xf numFmtId="0" fontId="20" fillId="0" borderId="2" xfId="0" applyFont="1" applyBorder="1" applyAlignment="1">
      <alignment horizontal="center" wrapText="1"/>
    </xf>
    <xf numFmtId="0" fontId="20" fillId="0" borderId="6" xfId="0" applyFont="1" applyBorder="1" applyAlignment="1">
      <alignment horizontal="center" wrapText="1"/>
    </xf>
    <xf numFmtId="0" fontId="20" fillId="0" borderId="3" xfId="0" applyFont="1" applyBorder="1" applyAlignment="1">
      <alignment horizontal="center" wrapText="1"/>
    </xf>
    <xf numFmtId="0" fontId="20" fillId="0" borderId="8" xfId="0" applyFont="1" applyBorder="1" applyAlignment="1">
      <alignment horizontal="center" wrapText="1"/>
    </xf>
    <xf numFmtId="0" fontId="20" fillId="0" borderId="9" xfId="0" applyFont="1" applyBorder="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0" borderId="12" xfId="0" applyFont="1" applyBorder="1" applyAlignment="1">
      <alignment horizontal="center" wrapText="1"/>
    </xf>
    <xf numFmtId="0" fontId="20" fillId="0" borderId="13" xfId="0" applyFont="1" applyBorder="1" applyAlignment="1">
      <alignment horizontal="center" wrapText="1"/>
    </xf>
    <xf numFmtId="0" fontId="20" fillId="0" borderId="5" xfId="0" applyFont="1" applyBorder="1" applyAlignment="1">
      <alignment horizontal="center" wrapText="1"/>
    </xf>
    <xf numFmtId="0" fontId="20" fillId="0" borderId="7" xfId="0" applyFont="1" applyBorder="1" applyAlignment="1">
      <alignment horizontal="center" wrapText="1"/>
    </xf>
    <xf numFmtId="0" fontId="20" fillId="3" borderId="1" xfId="0" applyFont="1" applyFill="1" applyBorder="1" applyAlignment="1">
      <alignment horizontal="center"/>
    </xf>
    <xf numFmtId="0" fontId="0" fillId="3" borderId="1" xfId="0" applyFill="1" applyBorder="1" applyAlignment="1">
      <alignment horizontal="center"/>
    </xf>
    <xf numFmtId="0" fontId="20" fillId="3" borderId="2" xfId="0" applyFont="1" applyFill="1" applyBorder="1" applyAlignment="1">
      <alignment horizontal="center" vertical="top" wrapText="1"/>
    </xf>
    <xf numFmtId="0" fontId="20" fillId="3" borderId="3" xfId="0" applyFont="1" applyFill="1" applyBorder="1" applyAlignment="1">
      <alignment horizontal="center" vertical="top" wrapText="1"/>
    </xf>
    <xf numFmtId="0" fontId="20" fillId="3" borderId="6" xfId="0" applyFont="1" applyFill="1" applyBorder="1" applyAlignment="1">
      <alignment horizontal="center" vertical="top" wrapText="1"/>
    </xf>
    <xf numFmtId="0" fontId="20" fillId="3" borderId="2" xfId="0" applyFont="1" applyFill="1" applyBorder="1" applyAlignment="1">
      <alignment horizontal="center" wrapText="1"/>
    </xf>
    <xf numFmtId="0" fontId="20" fillId="3" borderId="6" xfId="0" applyFont="1" applyFill="1" applyBorder="1" applyAlignment="1">
      <alignment horizontal="center" wrapText="1"/>
    </xf>
    <xf numFmtId="0" fontId="20" fillId="3" borderId="3" xfId="0" applyFont="1" applyFill="1" applyBorder="1" applyAlignment="1">
      <alignment horizontal="center" wrapText="1"/>
    </xf>
  </cellXfs>
  <cellStyles count="3">
    <cellStyle name="Обычный" xfId="0" builtinId="0"/>
    <cellStyle name="Обычный 2" xfId="1"/>
    <cellStyle name="Обычный 3 2" xfId="2"/>
  </cellStyles>
  <dxfs count="50">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164" formatCode="#,##0.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7"/>
        <color theme="1"/>
        <name val="Times New Roman"/>
        <scheme val="none"/>
      </font>
      <numFmt numFmtId="2" formatCode="0.00"/>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7"/>
        <color theme="1"/>
        <name val="Times New Roman"/>
        <scheme val="none"/>
      </font>
      <numFmt numFmtId="2" formatCode="0.00"/>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1" formatCode="0"/>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1" formatCode="0"/>
      <fill>
        <patternFill patternType="none">
          <fgColor indexed="64"/>
          <bgColor indexed="6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scheme val="none"/>
      </font>
      <numFmt numFmtId="2" formatCode="0.00"/>
      <fill>
        <patternFill patternType="none">
          <fgColor indexed="64"/>
          <bgColor indexed="65"/>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2" formatCode="0.00"/>
      <fill>
        <patternFill patternType="none">
          <fgColor indexed="64"/>
          <bgColor indexed="65"/>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border>
    </dxf>
    <dxf>
      <font>
        <b val="0"/>
        <i val="0"/>
        <strike val="0"/>
        <condense val="0"/>
        <extend val="0"/>
        <outline val="0"/>
        <shadow val="0"/>
        <u val="none"/>
        <vertAlign val="baseline"/>
        <sz val="8"/>
        <color theme="1"/>
        <name val="Times New Roman"/>
        <scheme val="none"/>
      </font>
      <fill>
        <patternFill patternType="none">
          <fgColor indexed="64"/>
          <bgColor indexed="65"/>
        </patternFill>
      </fill>
      <alignment horizontal="right" vertical="top" textRotation="0" wrapText="0" indent="0" justifyLastLine="0" shrinkToFit="0" readingOrder="0"/>
    </dxf>
    <dxf>
      <font>
        <b/>
        <i val="0"/>
        <strike val="0"/>
        <condense val="0"/>
        <extend val="0"/>
        <outline val="0"/>
        <shadow val="0"/>
        <u val="none"/>
        <vertAlign val="baseline"/>
        <sz val="8"/>
        <color auto="1"/>
        <name val="Times New Roman"/>
        <scheme val="none"/>
      </font>
      <numFmt numFmtId="2" formatCode="0.00"/>
      <fill>
        <patternFill patternType="none">
          <fgColor indexed="64"/>
          <bgColor indexed="65"/>
        </patternFill>
      </fill>
      <alignment horizontal="justify" vertical="top" textRotation="0" wrapText="1" indent="0" justifyLastLine="0" shrinkToFit="0" readingOrder="0"/>
    </dxf>
  </dxfs>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1086;&#1080;%20&#1044;&#1086;&#1082;&#1091;&#1084;&#1077;&#1085;&#1090;&#1099;/&#1052;&#1059;&#1053;&#1055;&#1056;&#1054;&#1043;&#1056;&#1040;&#1052;&#1052;&#1067;/2021%20&#1075;&#1086;&#1076;/&#1054;&#1058;&#1063;&#1045;&#1058;&#1067;/&#1043;&#1086;&#1076;&#1086;&#1074;&#1086;&#1081;%20&#1086;&#1090;&#1095;&#1077;&#1090;%20&#1056;&#1072;&#1079;&#1074;&#1080;&#1090;&#1080;&#1077;%20&#1092;&#1080;&#1079;&#1080;&#1095;&#1077;&#1089;&#1082;&#1086;&#1081;%20&#1082;&#1091;&#1083;&#1100;&#1090;&#1091;&#1088;&#1099;%20&#1080;%20&#1089;&#1087;&#1086;&#1088;&#1090;&#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дикаторы прил 2"/>
      <sheetName val="сведения о степ. вып-я таб 6"/>
      <sheetName val="рес обеспеч таб 7"/>
      <sheetName val="Анкета для оценки эф-ти"/>
      <sheetName val="Соответствие баллов"/>
    </sheetNames>
    <sheetDataSet>
      <sheetData sheetId="0"/>
      <sheetData sheetId="1"/>
      <sheetData sheetId="2"/>
      <sheetData sheetId="3"/>
      <sheetData sheetId="4">
        <row r="7">
          <cell r="B7" t="str">
            <v>Эффективна</v>
          </cell>
        </row>
        <row r="8">
          <cell r="B8" t="str">
            <v>Умеренно эффективна</v>
          </cell>
        </row>
        <row r="9">
          <cell r="B9" t="str">
            <v>Адекватна</v>
          </cell>
        </row>
        <row r="10">
          <cell r="B10" t="str">
            <v>Неэффективна</v>
          </cell>
        </row>
      </sheetData>
    </sheetDataSet>
  </externalBook>
</externalLink>
</file>

<file path=xl/tables/table1.xml><?xml version="1.0" encoding="utf-8"?>
<table xmlns="http://schemas.openxmlformats.org/spreadsheetml/2006/main" id="1" name="Таблица3" displayName="Таблица3" ref="A2:W118" totalsRowCount="1" headerRowDxfId="49" dataDxfId="48" totalsRowDxfId="47" totalsRowBorderDxfId="46">
  <autoFilter ref="A2:W117">
    <filterColumn colId="6">
      <filters>
        <filter val="2.2 подпрограмма &quot;Энергосбережение и повышение энергетической эффективности на территории муниципального образования городского округа &quot;Усинск&quot; на 2014-2016 годы и на период до 2020 года&quot;"/>
      </filters>
    </filterColumn>
    <filterColumn colId="10">
      <filters>
        <filter val="923"/>
      </filters>
    </filterColumn>
    <filterColumn colId="12">
      <filters>
        <filter val="МБ"/>
      </filters>
    </filterColumn>
  </autoFilter>
  <tableColumns count="23">
    <tableColumn id="1" name="Столбец1" dataDxfId="45" totalsRowDxfId="44"/>
    <tableColumn id="2" name="КВСР" dataDxfId="43" totalsRowDxfId="42"/>
    <tableColumn id="3" name="КФСР" dataDxfId="41" totalsRowDxfId="40"/>
    <tableColumn id="4" name="наименование МП (согласно постановлению от 19.08.2014 г. № 1699" dataDxfId="39" totalsRowDxfId="38"/>
    <tableColumn id="5" name="КЦСР(1-2 знаки)" dataDxfId="37" totalsRowDxfId="36"/>
    <tableColumn id="6" name="КЦСР (3 знак)" dataDxfId="35" totalsRowDxfId="34"/>
    <tableColumn id="7" name="наименование подпрограммы" dataDxfId="33" totalsRowDxfId="32"/>
    <tableColumn id="8" name="КЦСР (4-7 знаки)" dataDxfId="31" totalsRowDxfId="30"/>
    <tableColumn id="9" name="наименование основного мероприятия или направления непрограммных расходов" dataDxfId="29" totalsRowDxfId="28"/>
    <tableColumn id="10" name="наименование мероприятия" dataDxfId="27" totalsRowDxfId="26"/>
    <tableColumn id="11" name="ГРБС" dataDxfId="25" totalsRowDxfId="24"/>
    <tableColumn id="12" name="ПБС" dataDxfId="23" totalsRowDxfId="22"/>
    <tableColumn id="13" name="источник финансирования" dataDxfId="21" totalsRowDxfId="20"/>
    <tableColumn id="14" name="КВР" dataDxfId="19" totalsRowDxfId="18"/>
    <tableColumn id="15" name="Группа КВР" dataDxfId="17" totalsRowDxfId="16"/>
    <tableColumn id="16" name="Доп.КР" dataDxfId="15" totalsRowDxfId="14"/>
    <tableColumn id="17" name="КОСГУ" dataDxfId="13" totalsRowDxfId="12"/>
    <tableColumn id="18" name="2015 год" totalsRowFunction="sum" dataDxfId="11" totalsRowDxfId="10"/>
    <tableColumn id="19" name="2016 год" totalsRowFunction="sum" dataDxfId="9" totalsRowDxfId="8"/>
    <tableColumn id="20" name="2017 год" totalsRowFunction="sum" dataDxfId="7" totalsRowDxfId="6"/>
    <tableColumn id="21" name="контрольное событие 2015 г." dataDxfId="5" totalsRowDxfId="4"/>
    <tableColumn id="22" name="контрольное событие 2016 г." dataDxfId="3" totalsRowDxfId="2"/>
    <tableColumn id="23" name="контрольное событие 2017 г." dataDxfId="1" totalsRowDxfId="0"/>
  </tableColumns>
  <tableStyleInfo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25"/>
  <sheetViews>
    <sheetView view="pageBreakPreview" topLeftCell="A13" zoomScale="60" zoomScaleNormal="80" workbookViewId="0">
      <selection activeCell="C21" sqref="C21"/>
    </sheetView>
  </sheetViews>
  <sheetFormatPr defaultColWidth="8.85546875" defaultRowHeight="15.75" x14ac:dyDescent="0.25"/>
  <cols>
    <col min="1" max="1" width="45" style="164" customWidth="1"/>
    <col min="2" max="2" width="13.28515625" style="165" customWidth="1"/>
    <col min="3" max="7" width="13.28515625" style="166" customWidth="1"/>
    <col min="8" max="8" width="19.28515625" style="13" customWidth="1"/>
    <col min="9" max="9" width="25" style="13" customWidth="1"/>
    <col min="10" max="10" width="9" style="13" customWidth="1"/>
    <col min="11" max="16384" width="8.85546875" style="13"/>
  </cols>
  <sheetData>
    <row r="1" spans="1:11" x14ac:dyDescent="0.25">
      <c r="E1" s="470" t="s">
        <v>501</v>
      </c>
      <c r="F1" s="470"/>
      <c r="G1" s="470"/>
    </row>
    <row r="2" spans="1:11" x14ac:dyDescent="0.25">
      <c r="E2" s="470" t="s">
        <v>502</v>
      </c>
      <c r="F2" s="470"/>
      <c r="G2" s="470"/>
    </row>
    <row r="3" spans="1:11" x14ac:dyDescent="0.25">
      <c r="E3" s="470" t="s">
        <v>503</v>
      </c>
      <c r="F3" s="470"/>
      <c r="G3" s="470"/>
    </row>
    <row r="4" spans="1:11" x14ac:dyDescent="0.25">
      <c r="E4" s="470" t="s">
        <v>504</v>
      </c>
      <c r="F4" s="470"/>
      <c r="G4" s="470"/>
    </row>
    <row r="5" spans="1:11" x14ac:dyDescent="0.25">
      <c r="B5" s="250"/>
      <c r="C5" s="250"/>
      <c r="D5" s="250"/>
      <c r="E5" s="471" t="s">
        <v>505</v>
      </c>
      <c r="F5" s="471"/>
      <c r="G5" s="471"/>
      <c r="K5" s="13" t="s">
        <v>20</v>
      </c>
    </row>
    <row r="6" spans="1:11" ht="46.5" customHeight="1" x14ac:dyDescent="0.25">
      <c r="A6" s="463" t="s">
        <v>526</v>
      </c>
      <c r="B6" s="463"/>
      <c r="C6" s="463"/>
      <c r="D6" s="463"/>
      <c r="E6" s="463"/>
      <c r="F6" s="463"/>
      <c r="G6" s="463"/>
    </row>
    <row r="7" spans="1:11" x14ac:dyDescent="0.25">
      <c r="A7" s="463"/>
      <c r="B7" s="463"/>
      <c r="C7" s="463"/>
      <c r="D7" s="463"/>
      <c r="E7" s="463"/>
      <c r="F7" s="463"/>
      <c r="G7" s="463"/>
    </row>
    <row r="8" spans="1:11" ht="18.75" x14ac:dyDescent="0.25">
      <c r="A8" s="252"/>
      <c r="B8" s="457"/>
      <c r="C8" s="458"/>
      <c r="D8" s="458"/>
      <c r="E8" s="458"/>
      <c r="F8" s="458"/>
      <c r="G8" s="459"/>
    </row>
    <row r="9" spans="1:11" ht="57.75" customHeight="1" x14ac:dyDescent="0.25">
      <c r="A9" s="253" t="s">
        <v>506</v>
      </c>
      <c r="B9" s="460" t="s">
        <v>507</v>
      </c>
      <c r="C9" s="461"/>
      <c r="D9" s="461"/>
      <c r="E9" s="461"/>
      <c r="F9" s="461"/>
      <c r="G9" s="462"/>
    </row>
    <row r="10" spans="1:11" ht="37.5" x14ac:dyDescent="0.25">
      <c r="A10" s="253" t="s">
        <v>508</v>
      </c>
      <c r="B10" s="460" t="s">
        <v>509</v>
      </c>
      <c r="C10" s="461"/>
      <c r="D10" s="461"/>
      <c r="E10" s="461"/>
      <c r="F10" s="461"/>
      <c r="G10" s="462"/>
    </row>
    <row r="11" spans="1:11" ht="37.5" x14ac:dyDescent="0.25">
      <c r="A11" s="253" t="s">
        <v>510</v>
      </c>
      <c r="B11" s="457" t="s">
        <v>511</v>
      </c>
      <c r="C11" s="458"/>
      <c r="D11" s="458"/>
      <c r="E11" s="458"/>
      <c r="F11" s="458"/>
      <c r="G11" s="459"/>
    </row>
    <row r="12" spans="1:11" ht="37.5" x14ac:dyDescent="0.25">
      <c r="A12" s="253" t="s">
        <v>512</v>
      </c>
      <c r="B12" s="457" t="s">
        <v>511</v>
      </c>
      <c r="C12" s="458"/>
      <c r="D12" s="458"/>
      <c r="E12" s="458"/>
      <c r="F12" s="458"/>
      <c r="G12" s="459"/>
    </row>
    <row r="13" spans="1:11" ht="56.25" customHeight="1" x14ac:dyDescent="0.25">
      <c r="A13" s="254" t="s">
        <v>513</v>
      </c>
      <c r="B13" s="472" t="s">
        <v>514</v>
      </c>
      <c r="C13" s="472"/>
      <c r="D13" s="472"/>
      <c r="E13" s="472"/>
      <c r="F13" s="472"/>
      <c r="G13" s="472"/>
    </row>
    <row r="14" spans="1:11" ht="193.5" customHeight="1" x14ac:dyDescent="0.25">
      <c r="A14" s="254" t="s">
        <v>515</v>
      </c>
      <c r="B14" s="467" t="s">
        <v>527</v>
      </c>
      <c r="C14" s="468"/>
      <c r="D14" s="468"/>
      <c r="E14" s="468"/>
      <c r="F14" s="468"/>
      <c r="G14" s="469"/>
    </row>
    <row r="15" spans="1:11" ht="204.75" customHeight="1" x14ac:dyDescent="0.25">
      <c r="A15" s="253" t="s">
        <v>516</v>
      </c>
      <c r="B15" s="460" t="s">
        <v>528</v>
      </c>
      <c r="C15" s="461"/>
      <c r="D15" s="461"/>
      <c r="E15" s="461"/>
      <c r="F15" s="461"/>
      <c r="G15" s="462"/>
      <c r="H15" s="167"/>
    </row>
    <row r="16" spans="1:11" ht="42" customHeight="1" x14ac:dyDescent="0.25">
      <c r="A16" s="253" t="s">
        <v>517</v>
      </c>
      <c r="B16" s="464" t="s">
        <v>518</v>
      </c>
      <c r="C16" s="465"/>
      <c r="D16" s="465"/>
      <c r="E16" s="465"/>
      <c r="F16" s="465"/>
      <c r="G16" s="466"/>
      <c r="H16" s="168"/>
      <c r="I16" s="168"/>
    </row>
    <row r="17" spans="1:10" ht="61.5" customHeight="1" x14ac:dyDescent="0.25">
      <c r="A17" s="253" t="s">
        <v>519</v>
      </c>
      <c r="B17" s="255" t="s">
        <v>42</v>
      </c>
      <c r="C17" s="255" t="s">
        <v>12</v>
      </c>
      <c r="D17" s="255" t="s">
        <v>11</v>
      </c>
      <c r="E17" s="255" t="s">
        <v>10</v>
      </c>
      <c r="F17" s="255" t="s">
        <v>520</v>
      </c>
      <c r="G17" s="255" t="s">
        <v>521</v>
      </c>
      <c r="H17" s="168"/>
      <c r="I17" s="169" t="s">
        <v>20</v>
      </c>
    </row>
    <row r="18" spans="1:10" ht="20.100000000000001" customHeight="1" x14ac:dyDescent="0.25">
      <c r="A18" s="253" t="s">
        <v>529</v>
      </c>
      <c r="B18" s="261" t="e">
        <f>SUM(C18:G18)</f>
        <v>#REF!</v>
      </c>
      <c r="C18" s="261" t="e">
        <f>SUM(C19:C22)</f>
        <v>#REF!</v>
      </c>
      <c r="D18" s="261" t="e">
        <f t="shared" ref="D18:G18" si="0">SUM(D20:D22)</f>
        <v>#REF!</v>
      </c>
      <c r="E18" s="261" t="e">
        <f t="shared" si="0"/>
        <v>#REF!</v>
      </c>
      <c r="F18" s="261" t="e">
        <f t="shared" si="0"/>
        <v>#REF!</v>
      </c>
      <c r="G18" s="261" t="e">
        <f t="shared" si="0"/>
        <v>#REF!</v>
      </c>
      <c r="H18" s="170"/>
    </row>
    <row r="19" spans="1:10" ht="20.100000000000001" customHeight="1" x14ac:dyDescent="0.25">
      <c r="A19" s="253" t="s">
        <v>535</v>
      </c>
      <c r="B19" s="261" t="e">
        <f t="shared" ref="B19:B22" si="1">SUM(C19:G19)</f>
        <v>#REF!</v>
      </c>
      <c r="C19" s="261" t="e">
        <f>#REF!</f>
        <v>#REF!</v>
      </c>
      <c r="D19" s="261" t="e">
        <f>#REF!</f>
        <v>#REF!</v>
      </c>
      <c r="E19" s="261" t="e">
        <f>#REF!</f>
        <v>#REF!</v>
      </c>
      <c r="F19" s="261" t="e">
        <f>#REF!</f>
        <v>#REF!</v>
      </c>
      <c r="G19" s="261" t="e">
        <f>#REF!</f>
        <v>#REF!</v>
      </c>
      <c r="H19" s="170"/>
    </row>
    <row r="20" spans="1:10" ht="20.100000000000001" customHeight="1" x14ac:dyDescent="0.25">
      <c r="A20" s="253" t="s">
        <v>44</v>
      </c>
      <c r="B20" s="261" t="e">
        <f t="shared" si="1"/>
        <v>#REF!</v>
      </c>
      <c r="C20" s="261" t="e">
        <f>#REF!</f>
        <v>#REF!</v>
      </c>
      <c r="D20" s="261" t="e">
        <f>#REF!</f>
        <v>#REF!</v>
      </c>
      <c r="E20" s="261" t="e">
        <f>#REF!</f>
        <v>#REF!</v>
      </c>
      <c r="F20" s="261" t="e">
        <f>#REF!</f>
        <v>#REF!</v>
      </c>
      <c r="G20" s="261" t="e">
        <f>#REF!</f>
        <v>#REF!</v>
      </c>
      <c r="H20" s="171"/>
      <c r="I20" s="169" t="s">
        <v>20</v>
      </c>
    </row>
    <row r="21" spans="1:10" ht="20.100000000000001" customHeight="1" x14ac:dyDescent="0.25">
      <c r="A21" s="253" t="s">
        <v>522</v>
      </c>
      <c r="B21" s="261" t="e">
        <f t="shared" si="1"/>
        <v>#REF!</v>
      </c>
      <c r="C21" s="261" t="e">
        <f>#REF!</f>
        <v>#REF!</v>
      </c>
      <c r="D21" s="261" t="e">
        <f>#REF!</f>
        <v>#REF!</v>
      </c>
      <c r="E21" s="261" t="e">
        <f>#REF!</f>
        <v>#REF!</v>
      </c>
      <c r="F21" s="261" t="e">
        <f>#REF!</f>
        <v>#REF!</v>
      </c>
      <c r="G21" s="261" t="e">
        <f>#REF!</f>
        <v>#REF!</v>
      </c>
      <c r="H21" s="169"/>
      <c r="I21" s="171" t="s">
        <v>20</v>
      </c>
      <c r="J21" s="169"/>
    </row>
    <row r="22" spans="1:10" ht="60.75" customHeight="1" x14ac:dyDescent="0.25">
      <c r="A22" s="252" t="s">
        <v>523</v>
      </c>
      <c r="B22" s="261" t="e">
        <f t="shared" si="1"/>
        <v>#REF!</v>
      </c>
      <c r="C22" s="261" t="e">
        <f>#REF!</f>
        <v>#REF!</v>
      </c>
      <c r="D22" s="261" t="e">
        <f>#REF!</f>
        <v>#REF!</v>
      </c>
      <c r="E22" s="261" t="e">
        <f>#REF!</f>
        <v>#REF!</v>
      </c>
      <c r="F22" s="261" t="e">
        <f>#REF!</f>
        <v>#REF!</v>
      </c>
      <c r="G22" s="261" t="e">
        <f>#REF!</f>
        <v>#REF!</v>
      </c>
    </row>
    <row r="23" spans="1:10" ht="57.75" customHeight="1" x14ac:dyDescent="0.25">
      <c r="A23" s="256" t="s">
        <v>524</v>
      </c>
      <c r="B23" s="455" t="s">
        <v>525</v>
      </c>
      <c r="C23" s="455"/>
      <c r="D23" s="455"/>
      <c r="E23" s="455"/>
      <c r="F23" s="455"/>
      <c r="G23" s="455"/>
    </row>
    <row r="24" spans="1:10" ht="57.75" customHeight="1" x14ac:dyDescent="0.25">
      <c r="A24" s="251"/>
      <c r="B24" s="251"/>
      <c r="C24" s="251"/>
      <c r="D24" s="251"/>
      <c r="E24" s="251"/>
      <c r="F24" s="251"/>
      <c r="G24" s="251"/>
    </row>
    <row r="25" spans="1:10" ht="46.15" customHeight="1" x14ac:dyDescent="0.25">
      <c r="A25" s="456" t="s">
        <v>530</v>
      </c>
      <c r="B25" s="456"/>
      <c r="C25" s="456"/>
      <c r="D25" s="456"/>
      <c r="E25" s="456"/>
      <c r="F25" s="456"/>
      <c r="G25" s="456"/>
    </row>
  </sheetData>
  <mergeCells count="17">
    <mergeCell ref="A6:G7"/>
    <mergeCell ref="B16:G16"/>
    <mergeCell ref="B15:G15"/>
    <mergeCell ref="B14:G14"/>
    <mergeCell ref="E1:G1"/>
    <mergeCell ref="E5:G5"/>
    <mergeCell ref="E4:G4"/>
    <mergeCell ref="E3:G3"/>
    <mergeCell ref="E2:G2"/>
    <mergeCell ref="B13:G13"/>
    <mergeCell ref="B12:G12"/>
    <mergeCell ref="B8:G8"/>
    <mergeCell ref="B23:G23"/>
    <mergeCell ref="A25:G25"/>
    <mergeCell ref="B11:G11"/>
    <mergeCell ref="B10:G10"/>
    <mergeCell ref="B9:G9"/>
  </mergeCells>
  <pageMargins left="0.70866141732283472" right="0.15748031496062992" top="0.74803149606299213" bottom="0.74803149606299213" header="0.31496062992125984" footer="0.31496062992125984"/>
  <pageSetup paperSize="9" scale="6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view="pageBreakPreview" topLeftCell="A31" zoomScale="90" zoomScaleSheetLayoutView="90" workbookViewId="0">
      <selection activeCell="F27" sqref="F27"/>
    </sheetView>
  </sheetViews>
  <sheetFormatPr defaultRowHeight="16.5" x14ac:dyDescent="0.25"/>
  <cols>
    <col min="1" max="1" width="6.42578125" style="381" customWidth="1"/>
    <col min="2" max="2" width="40.7109375" style="381" customWidth="1"/>
    <col min="3" max="3" width="68.85546875" style="381" customWidth="1"/>
    <col min="4" max="4" width="27.28515625" style="381" customWidth="1"/>
    <col min="5" max="5" width="14" style="381" customWidth="1"/>
    <col min="6" max="6" width="16.140625" style="381" customWidth="1"/>
    <col min="7" max="7" width="11.140625" style="381" customWidth="1"/>
    <col min="8" max="8" width="13.28515625" style="381" customWidth="1"/>
    <col min="9" max="9" width="46.28515625" style="381" customWidth="1"/>
    <col min="10" max="10" width="11.42578125" style="381" customWidth="1"/>
    <col min="11" max="256" width="9.140625" style="381"/>
    <col min="257" max="257" width="6.42578125" style="381" customWidth="1"/>
    <col min="258" max="258" width="40.7109375" style="381" customWidth="1"/>
    <col min="259" max="259" width="68.85546875" style="381" customWidth="1"/>
    <col min="260" max="260" width="27.28515625" style="381" customWidth="1"/>
    <col min="261" max="261" width="14" style="381" customWidth="1"/>
    <col min="262" max="262" width="16.140625" style="381" customWidth="1"/>
    <col min="263" max="263" width="11.140625" style="381" customWidth="1"/>
    <col min="264" max="264" width="13.28515625" style="381" customWidth="1"/>
    <col min="265" max="265" width="46.28515625" style="381" customWidth="1"/>
    <col min="266" max="266" width="11.42578125" style="381" customWidth="1"/>
    <col min="267" max="512" width="9.140625" style="381"/>
    <col min="513" max="513" width="6.42578125" style="381" customWidth="1"/>
    <col min="514" max="514" width="40.7109375" style="381" customWidth="1"/>
    <col min="515" max="515" width="68.85546875" style="381" customWidth="1"/>
    <col min="516" max="516" width="27.28515625" style="381" customWidth="1"/>
    <col min="517" max="517" width="14" style="381" customWidth="1"/>
    <col min="518" max="518" width="16.140625" style="381" customWidth="1"/>
    <col min="519" max="519" width="11.140625" style="381" customWidth="1"/>
    <col min="520" max="520" width="13.28515625" style="381" customWidth="1"/>
    <col min="521" max="521" width="46.28515625" style="381" customWidth="1"/>
    <col min="522" max="522" width="11.42578125" style="381" customWidth="1"/>
    <col min="523" max="768" width="9.140625" style="381"/>
    <col min="769" max="769" width="6.42578125" style="381" customWidth="1"/>
    <col min="770" max="770" width="40.7109375" style="381" customWidth="1"/>
    <col min="771" max="771" width="68.85546875" style="381" customWidth="1"/>
    <col min="772" max="772" width="27.28515625" style="381" customWidth="1"/>
    <col min="773" max="773" width="14" style="381" customWidth="1"/>
    <col min="774" max="774" width="16.140625" style="381" customWidth="1"/>
    <col min="775" max="775" width="11.140625" style="381" customWidth="1"/>
    <col min="776" max="776" width="13.28515625" style="381" customWidth="1"/>
    <col min="777" max="777" width="46.28515625" style="381" customWidth="1"/>
    <col min="778" max="778" width="11.42578125" style="381" customWidth="1"/>
    <col min="779" max="1024" width="9.140625" style="381"/>
    <col min="1025" max="1025" width="6.42578125" style="381" customWidth="1"/>
    <col min="1026" max="1026" width="40.7109375" style="381" customWidth="1"/>
    <col min="1027" max="1027" width="68.85546875" style="381" customWidth="1"/>
    <col min="1028" max="1028" width="27.28515625" style="381" customWidth="1"/>
    <col min="1029" max="1029" width="14" style="381" customWidth="1"/>
    <col min="1030" max="1030" width="16.140625" style="381" customWidth="1"/>
    <col min="1031" max="1031" width="11.140625" style="381" customWidth="1"/>
    <col min="1032" max="1032" width="13.28515625" style="381" customWidth="1"/>
    <col min="1033" max="1033" width="46.28515625" style="381" customWidth="1"/>
    <col min="1034" max="1034" width="11.42578125" style="381" customWidth="1"/>
    <col min="1035" max="1280" width="9.140625" style="381"/>
    <col min="1281" max="1281" width="6.42578125" style="381" customWidth="1"/>
    <col min="1282" max="1282" width="40.7109375" style="381" customWidth="1"/>
    <col min="1283" max="1283" width="68.85546875" style="381" customWidth="1"/>
    <col min="1284" max="1284" width="27.28515625" style="381" customWidth="1"/>
    <col min="1285" max="1285" width="14" style="381" customWidth="1"/>
    <col min="1286" max="1286" width="16.140625" style="381" customWidth="1"/>
    <col min="1287" max="1287" width="11.140625" style="381" customWidth="1"/>
    <col min="1288" max="1288" width="13.28515625" style="381" customWidth="1"/>
    <col min="1289" max="1289" width="46.28515625" style="381" customWidth="1"/>
    <col min="1290" max="1290" width="11.42578125" style="381" customWidth="1"/>
    <col min="1291" max="1536" width="9.140625" style="381"/>
    <col min="1537" max="1537" width="6.42578125" style="381" customWidth="1"/>
    <col min="1538" max="1538" width="40.7109375" style="381" customWidth="1"/>
    <col min="1539" max="1539" width="68.85546875" style="381" customWidth="1"/>
    <col min="1540" max="1540" width="27.28515625" style="381" customWidth="1"/>
    <col min="1541" max="1541" width="14" style="381" customWidth="1"/>
    <col min="1542" max="1542" width="16.140625" style="381" customWidth="1"/>
    <col min="1543" max="1543" width="11.140625" style="381" customWidth="1"/>
    <col min="1544" max="1544" width="13.28515625" style="381" customWidth="1"/>
    <col min="1545" max="1545" width="46.28515625" style="381" customWidth="1"/>
    <col min="1546" max="1546" width="11.42578125" style="381" customWidth="1"/>
    <col min="1547" max="1792" width="9.140625" style="381"/>
    <col min="1793" max="1793" width="6.42578125" style="381" customWidth="1"/>
    <col min="1794" max="1794" width="40.7109375" style="381" customWidth="1"/>
    <col min="1795" max="1795" width="68.85546875" style="381" customWidth="1"/>
    <col min="1796" max="1796" width="27.28515625" style="381" customWidth="1"/>
    <col min="1797" max="1797" width="14" style="381" customWidth="1"/>
    <col min="1798" max="1798" width="16.140625" style="381" customWidth="1"/>
    <col min="1799" max="1799" width="11.140625" style="381" customWidth="1"/>
    <col min="1800" max="1800" width="13.28515625" style="381" customWidth="1"/>
    <col min="1801" max="1801" width="46.28515625" style="381" customWidth="1"/>
    <col min="1802" max="1802" width="11.42578125" style="381" customWidth="1"/>
    <col min="1803" max="2048" width="9.140625" style="381"/>
    <col min="2049" max="2049" width="6.42578125" style="381" customWidth="1"/>
    <col min="2050" max="2050" width="40.7109375" style="381" customWidth="1"/>
    <col min="2051" max="2051" width="68.85546875" style="381" customWidth="1"/>
    <col min="2052" max="2052" width="27.28515625" style="381" customWidth="1"/>
    <col min="2053" max="2053" width="14" style="381" customWidth="1"/>
    <col min="2054" max="2054" width="16.140625" style="381" customWidth="1"/>
    <col min="2055" max="2055" width="11.140625" style="381" customWidth="1"/>
    <col min="2056" max="2056" width="13.28515625" style="381" customWidth="1"/>
    <col min="2057" max="2057" width="46.28515625" style="381" customWidth="1"/>
    <col min="2058" max="2058" width="11.42578125" style="381" customWidth="1"/>
    <col min="2059" max="2304" width="9.140625" style="381"/>
    <col min="2305" max="2305" width="6.42578125" style="381" customWidth="1"/>
    <col min="2306" max="2306" width="40.7109375" style="381" customWidth="1"/>
    <col min="2307" max="2307" width="68.85546875" style="381" customWidth="1"/>
    <col min="2308" max="2308" width="27.28515625" style="381" customWidth="1"/>
    <col min="2309" max="2309" width="14" style="381" customWidth="1"/>
    <col min="2310" max="2310" width="16.140625" style="381" customWidth="1"/>
    <col min="2311" max="2311" width="11.140625" style="381" customWidth="1"/>
    <col min="2312" max="2312" width="13.28515625" style="381" customWidth="1"/>
    <col min="2313" max="2313" width="46.28515625" style="381" customWidth="1"/>
    <col min="2314" max="2314" width="11.42578125" style="381" customWidth="1"/>
    <col min="2315" max="2560" width="9.140625" style="381"/>
    <col min="2561" max="2561" width="6.42578125" style="381" customWidth="1"/>
    <col min="2562" max="2562" width="40.7109375" style="381" customWidth="1"/>
    <col min="2563" max="2563" width="68.85546875" style="381" customWidth="1"/>
    <col min="2564" max="2564" width="27.28515625" style="381" customWidth="1"/>
    <col min="2565" max="2565" width="14" style="381" customWidth="1"/>
    <col min="2566" max="2566" width="16.140625" style="381" customWidth="1"/>
    <col min="2567" max="2567" width="11.140625" style="381" customWidth="1"/>
    <col min="2568" max="2568" width="13.28515625" style="381" customWidth="1"/>
    <col min="2569" max="2569" width="46.28515625" style="381" customWidth="1"/>
    <col min="2570" max="2570" width="11.42578125" style="381" customWidth="1"/>
    <col min="2571" max="2816" width="9.140625" style="381"/>
    <col min="2817" max="2817" width="6.42578125" style="381" customWidth="1"/>
    <col min="2818" max="2818" width="40.7109375" style="381" customWidth="1"/>
    <col min="2819" max="2819" width="68.85546875" style="381" customWidth="1"/>
    <col min="2820" max="2820" width="27.28515625" style="381" customWidth="1"/>
    <col min="2821" max="2821" width="14" style="381" customWidth="1"/>
    <col min="2822" max="2822" width="16.140625" style="381" customWidth="1"/>
    <col min="2823" max="2823" width="11.140625" style="381" customWidth="1"/>
    <col min="2824" max="2824" width="13.28515625" style="381" customWidth="1"/>
    <col min="2825" max="2825" width="46.28515625" style="381" customWidth="1"/>
    <col min="2826" max="2826" width="11.42578125" style="381" customWidth="1"/>
    <col min="2827" max="3072" width="9.140625" style="381"/>
    <col min="3073" max="3073" width="6.42578125" style="381" customWidth="1"/>
    <col min="3074" max="3074" width="40.7109375" style="381" customWidth="1"/>
    <col min="3075" max="3075" width="68.85546875" style="381" customWidth="1"/>
    <col min="3076" max="3076" width="27.28515625" style="381" customWidth="1"/>
    <col min="3077" max="3077" width="14" style="381" customWidth="1"/>
    <col min="3078" max="3078" width="16.140625" style="381" customWidth="1"/>
    <col min="3079" max="3079" width="11.140625" style="381" customWidth="1"/>
    <col min="3080" max="3080" width="13.28515625" style="381" customWidth="1"/>
    <col min="3081" max="3081" width="46.28515625" style="381" customWidth="1"/>
    <col min="3082" max="3082" width="11.42578125" style="381" customWidth="1"/>
    <col min="3083" max="3328" width="9.140625" style="381"/>
    <col min="3329" max="3329" width="6.42578125" style="381" customWidth="1"/>
    <col min="3330" max="3330" width="40.7109375" style="381" customWidth="1"/>
    <col min="3331" max="3331" width="68.85546875" style="381" customWidth="1"/>
    <col min="3332" max="3332" width="27.28515625" style="381" customWidth="1"/>
    <col min="3333" max="3333" width="14" style="381" customWidth="1"/>
    <col min="3334" max="3334" width="16.140625" style="381" customWidth="1"/>
    <col min="3335" max="3335" width="11.140625" style="381" customWidth="1"/>
    <col min="3336" max="3336" width="13.28515625" style="381" customWidth="1"/>
    <col min="3337" max="3337" width="46.28515625" style="381" customWidth="1"/>
    <col min="3338" max="3338" width="11.42578125" style="381" customWidth="1"/>
    <col min="3339" max="3584" width="9.140625" style="381"/>
    <col min="3585" max="3585" width="6.42578125" style="381" customWidth="1"/>
    <col min="3586" max="3586" width="40.7109375" style="381" customWidth="1"/>
    <col min="3587" max="3587" width="68.85546875" style="381" customWidth="1"/>
    <col min="3588" max="3588" width="27.28515625" style="381" customWidth="1"/>
    <col min="3589" max="3589" width="14" style="381" customWidth="1"/>
    <col min="3590" max="3590" width="16.140625" style="381" customWidth="1"/>
    <col min="3591" max="3591" width="11.140625" style="381" customWidth="1"/>
    <col min="3592" max="3592" width="13.28515625" style="381" customWidth="1"/>
    <col min="3593" max="3593" width="46.28515625" style="381" customWidth="1"/>
    <col min="3594" max="3594" width="11.42578125" style="381" customWidth="1"/>
    <col min="3595" max="3840" width="9.140625" style="381"/>
    <col min="3841" max="3841" width="6.42578125" style="381" customWidth="1"/>
    <col min="3842" max="3842" width="40.7109375" style="381" customWidth="1"/>
    <col min="3843" max="3843" width="68.85546875" style="381" customWidth="1"/>
    <col min="3844" max="3844" width="27.28515625" style="381" customWidth="1"/>
    <col min="3845" max="3845" width="14" style="381" customWidth="1"/>
    <col min="3846" max="3846" width="16.140625" style="381" customWidth="1"/>
    <col min="3847" max="3847" width="11.140625" style="381" customWidth="1"/>
    <col min="3848" max="3848" width="13.28515625" style="381" customWidth="1"/>
    <col min="3849" max="3849" width="46.28515625" style="381" customWidth="1"/>
    <col min="3850" max="3850" width="11.42578125" style="381" customWidth="1"/>
    <col min="3851" max="4096" width="9.140625" style="381"/>
    <col min="4097" max="4097" width="6.42578125" style="381" customWidth="1"/>
    <col min="4098" max="4098" width="40.7109375" style="381" customWidth="1"/>
    <col min="4099" max="4099" width="68.85546875" style="381" customWidth="1"/>
    <col min="4100" max="4100" width="27.28515625" style="381" customWidth="1"/>
    <col min="4101" max="4101" width="14" style="381" customWidth="1"/>
    <col min="4102" max="4102" width="16.140625" style="381" customWidth="1"/>
    <col min="4103" max="4103" width="11.140625" style="381" customWidth="1"/>
    <col min="4104" max="4104" width="13.28515625" style="381" customWidth="1"/>
    <col min="4105" max="4105" width="46.28515625" style="381" customWidth="1"/>
    <col min="4106" max="4106" width="11.42578125" style="381" customWidth="1"/>
    <col min="4107" max="4352" width="9.140625" style="381"/>
    <col min="4353" max="4353" width="6.42578125" style="381" customWidth="1"/>
    <col min="4354" max="4354" width="40.7109375" style="381" customWidth="1"/>
    <col min="4355" max="4355" width="68.85546875" style="381" customWidth="1"/>
    <col min="4356" max="4356" width="27.28515625" style="381" customWidth="1"/>
    <col min="4357" max="4357" width="14" style="381" customWidth="1"/>
    <col min="4358" max="4358" width="16.140625" style="381" customWidth="1"/>
    <col min="4359" max="4359" width="11.140625" style="381" customWidth="1"/>
    <col min="4360" max="4360" width="13.28515625" style="381" customWidth="1"/>
    <col min="4361" max="4361" width="46.28515625" style="381" customWidth="1"/>
    <col min="4362" max="4362" width="11.42578125" style="381" customWidth="1"/>
    <col min="4363" max="4608" width="9.140625" style="381"/>
    <col min="4609" max="4609" width="6.42578125" style="381" customWidth="1"/>
    <col min="4610" max="4610" width="40.7109375" style="381" customWidth="1"/>
    <col min="4611" max="4611" width="68.85546875" style="381" customWidth="1"/>
    <col min="4612" max="4612" width="27.28515625" style="381" customWidth="1"/>
    <col min="4613" max="4613" width="14" style="381" customWidth="1"/>
    <col min="4614" max="4614" width="16.140625" style="381" customWidth="1"/>
    <col min="4615" max="4615" width="11.140625" style="381" customWidth="1"/>
    <col min="4616" max="4616" width="13.28515625" style="381" customWidth="1"/>
    <col min="4617" max="4617" width="46.28515625" style="381" customWidth="1"/>
    <col min="4618" max="4618" width="11.42578125" style="381" customWidth="1"/>
    <col min="4619" max="4864" width="9.140625" style="381"/>
    <col min="4865" max="4865" width="6.42578125" style="381" customWidth="1"/>
    <col min="4866" max="4866" width="40.7109375" style="381" customWidth="1"/>
    <col min="4867" max="4867" width="68.85546875" style="381" customWidth="1"/>
    <col min="4868" max="4868" width="27.28515625" style="381" customWidth="1"/>
    <col min="4869" max="4869" width="14" style="381" customWidth="1"/>
    <col min="4870" max="4870" width="16.140625" style="381" customWidth="1"/>
    <col min="4871" max="4871" width="11.140625" style="381" customWidth="1"/>
    <col min="4872" max="4872" width="13.28515625" style="381" customWidth="1"/>
    <col min="4873" max="4873" width="46.28515625" style="381" customWidth="1"/>
    <col min="4874" max="4874" width="11.42578125" style="381" customWidth="1"/>
    <col min="4875" max="5120" width="9.140625" style="381"/>
    <col min="5121" max="5121" width="6.42578125" style="381" customWidth="1"/>
    <col min="5122" max="5122" width="40.7109375" style="381" customWidth="1"/>
    <col min="5123" max="5123" width="68.85546875" style="381" customWidth="1"/>
    <col min="5124" max="5124" width="27.28515625" style="381" customWidth="1"/>
    <col min="5125" max="5125" width="14" style="381" customWidth="1"/>
    <col min="5126" max="5126" width="16.140625" style="381" customWidth="1"/>
    <col min="5127" max="5127" width="11.140625" style="381" customWidth="1"/>
    <col min="5128" max="5128" width="13.28515625" style="381" customWidth="1"/>
    <col min="5129" max="5129" width="46.28515625" style="381" customWidth="1"/>
    <col min="5130" max="5130" width="11.42578125" style="381" customWidth="1"/>
    <col min="5131" max="5376" width="9.140625" style="381"/>
    <col min="5377" max="5377" width="6.42578125" style="381" customWidth="1"/>
    <col min="5378" max="5378" width="40.7109375" style="381" customWidth="1"/>
    <col min="5379" max="5379" width="68.85546875" style="381" customWidth="1"/>
    <col min="5380" max="5380" width="27.28515625" style="381" customWidth="1"/>
    <col min="5381" max="5381" width="14" style="381" customWidth="1"/>
    <col min="5382" max="5382" width="16.140625" style="381" customWidth="1"/>
    <col min="5383" max="5383" width="11.140625" style="381" customWidth="1"/>
    <col min="5384" max="5384" width="13.28515625" style="381" customWidth="1"/>
    <col min="5385" max="5385" width="46.28515625" style="381" customWidth="1"/>
    <col min="5386" max="5386" width="11.42578125" style="381" customWidth="1"/>
    <col min="5387" max="5632" width="9.140625" style="381"/>
    <col min="5633" max="5633" width="6.42578125" style="381" customWidth="1"/>
    <col min="5634" max="5634" width="40.7109375" style="381" customWidth="1"/>
    <col min="5635" max="5635" width="68.85546875" style="381" customWidth="1"/>
    <col min="5636" max="5636" width="27.28515625" style="381" customWidth="1"/>
    <col min="5637" max="5637" width="14" style="381" customWidth="1"/>
    <col min="5638" max="5638" width="16.140625" style="381" customWidth="1"/>
    <col min="5639" max="5639" width="11.140625" style="381" customWidth="1"/>
    <col min="5640" max="5640" width="13.28515625" style="381" customWidth="1"/>
    <col min="5641" max="5641" width="46.28515625" style="381" customWidth="1"/>
    <col min="5642" max="5642" width="11.42578125" style="381" customWidth="1"/>
    <col min="5643" max="5888" width="9.140625" style="381"/>
    <col min="5889" max="5889" width="6.42578125" style="381" customWidth="1"/>
    <col min="5890" max="5890" width="40.7109375" style="381" customWidth="1"/>
    <col min="5891" max="5891" width="68.85546875" style="381" customWidth="1"/>
    <col min="5892" max="5892" width="27.28515625" style="381" customWidth="1"/>
    <col min="5893" max="5893" width="14" style="381" customWidth="1"/>
    <col min="5894" max="5894" width="16.140625" style="381" customWidth="1"/>
    <col min="5895" max="5895" width="11.140625" style="381" customWidth="1"/>
    <col min="5896" max="5896" width="13.28515625" style="381" customWidth="1"/>
    <col min="5897" max="5897" width="46.28515625" style="381" customWidth="1"/>
    <col min="5898" max="5898" width="11.42578125" style="381" customWidth="1"/>
    <col min="5899" max="6144" width="9.140625" style="381"/>
    <col min="6145" max="6145" width="6.42578125" style="381" customWidth="1"/>
    <col min="6146" max="6146" width="40.7109375" style="381" customWidth="1"/>
    <col min="6147" max="6147" width="68.85546875" style="381" customWidth="1"/>
    <col min="6148" max="6148" width="27.28515625" style="381" customWidth="1"/>
    <col min="6149" max="6149" width="14" style="381" customWidth="1"/>
    <col min="6150" max="6150" width="16.140625" style="381" customWidth="1"/>
    <col min="6151" max="6151" width="11.140625" style="381" customWidth="1"/>
    <col min="6152" max="6152" width="13.28515625" style="381" customWidth="1"/>
    <col min="6153" max="6153" width="46.28515625" style="381" customWidth="1"/>
    <col min="6154" max="6154" width="11.42578125" style="381" customWidth="1"/>
    <col min="6155" max="6400" width="9.140625" style="381"/>
    <col min="6401" max="6401" width="6.42578125" style="381" customWidth="1"/>
    <col min="6402" max="6402" width="40.7109375" style="381" customWidth="1"/>
    <col min="6403" max="6403" width="68.85546875" style="381" customWidth="1"/>
    <col min="6404" max="6404" width="27.28515625" style="381" customWidth="1"/>
    <col min="6405" max="6405" width="14" style="381" customWidth="1"/>
    <col min="6406" max="6406" width="16.140625" style="381" customWidth="1"/>
    <col min="6407" max="6407" width="11.140625" style="381" customWidth="1"/>
    <col min="6408" max="6408" width="13.28515625" style="381" customWidth="1"/>
    <col min="6409" max="6409" width="46.28515625" style="381" customWidth="1"/>
    <col min="6410" max="6410" width="11.42578125" style="381" customWidth="1"/>
    <col min="6411" max="6656" width="9.140625" style="381"/>
    <col min="6657" max="6657" width="6.42578125" style="381" customWidth="1"/>
    <col min="6658" max="6658" width="40.7109375" style="381" customWidth="1"/>
    <col min="6659" max="6659" width="68.85546875" style="381" customWidth="1"/>
    <col min="6660" max="6660" width="27.28515625" style="381" customWidth="1"/>
    <col min="6661" max="6661" width="14" style="381" customWidth="1"/>
    <col min="6662" max="6662" width="16.140625" style="381" customWidth="1"/>
    <col min="6663" max="6663" width="11.140625" style="381" customWidth="1"/>
    <col min="6664" max="6664" width="13.28515625" style="381" customWidth="1"/>
    <col min="6665" max="6665" width="46.28515625" style="381" customWidth="1"/>
    <col min="6666" max="6666" width="11.42578125" style="381" customWidth="1"/>
    <col min="6667" max="6912" width="9.140625" style="381"/>
    <col min="6913" max="6913" width="6.42578125" style="381" customWidth="1"/>
    <col min="6914" max="6914" width="40.7109375" style="381" customWidth="1"/>
    <col min="6915" max="6915" width="68.85546875" style="381" customWidth="1"/>
    <col min="6916" max="6916" width="27.28515625" style="381" customWidth="1"/>
    <col min="6917" max="6917" width="14" style="381" customWidth="1"/>
    <col min="6918" max="6918" width="16.140625" style="381" customWidth="1"/>
    <col min="6919" max="6919" width="11.140625" style="381" customWidth="1"/>
    <col min="6920" max="6920" width="13.28515625" style="381" customWidth="1"/>
    <col min="6921" max="6921" width="46.28515625" style="381" customWidth="1"/>
    <col min="6922" max="6922" width="11.42578125" style="381" customWidth="1"/>
    <col min="6923" max="7168" width="9.140625" style="381"/>
    <col min="7169" max="7169" width="6.42578125" style="381" customWidth="1"/>
    <col min="7170" max="7170" width="40.7109375" style="381" customWidth="1"/>
    <col min="7171" max="7171" width="68.85546875" style="381" customWidth="1"/>
    <col min="7172" max="7172" width="27.28515625" style="381" customWidth="1"/>
    <col min="7173" max="7173" width="14" style="381" customWidth="1"/>
    <col min="7174" max="7174" width="16.140625" style="381" customWidth="1"/>
    <col min="7175" max="7175" width="11.140625" style="381" customWidth="1"/>
    <col min="7176" max="7176" width="13.28515625" style="381" customWidth="1"/>
    <col min="7177" max="7177" width="46.28515625" style="381" customWidth="1"/>
    <col min="7178" max="7178" width="11.42578125" style="381" customWidth="1"/>
    <col min="7179" max="7424" width="9.140625" style="381"/>
    <col min="7425" max="7425" width="6.42578125" style="381" customWidth="1"/>
    <col min="7426" max="7426" width="40.7109375" style="381" customWidth="1"/>
    <col min="7427" max="7427" width="68.85546875" style="381" customWidth="1"/>
    <col min="7428" max="7428" width="27.28515625" style="381" customWidth="1"/>
    <col min="7429" max="7429" width="14" style="381" customWidth="1"/>
    <col min="7430" max="7430" width="16.140625" style="381" customWidth="1"/>
    <col min="7431" max="7431" width="11.140625" style="381" customWidth="1"/>
    <col min="7432" max="7432" width="13.28515625" style="381" customWidth="1"/>
    <col min="7433" max="7433" width="46.28515625" style="381" customWidth="1"/>
    <col min="7434" max="7434" width="11.42578125" style="381" customWidth="1"/>
    <col min="7435" max="7680" width="9.140625" style="381"/>
    <col min="7681" max="7681" width="6.42578125" style="381" customWidth="1"/>
    <col min="7682" max="7682" width="40.7109375" style="381" customWidth="1"/>
    <col min="7683" max="7683" width="68.85546875" style="381" customWidth="1"/>
    <col min="7684" max="7684" width="27.28515625" style="381" customWidth="1"/>
    <col min="7685" max="7685" width="14" style="381" customWidth="1"/>
    <col min="7686" max="7686" width="16.140625" style="381" customWidth="1"/>
    <col min="7687" max="7687" width="11.140625" style="381" customWidth="1"/>
    <col min="7688" max="7688" width="13.28515625" style="381" customWidth="1"/>
    <col min="7689" max="7689" width="46.28515625" style="381" customWidth="1"/>
    <col min="7690" max="7690" width="11.42578125" style="381" customWidth="1"/>
    <col min="7691" max="7936" width="9.140625" style="381"/>
    <col min="7937" max="7937" width="6.42578125" style="381" customWidth="1"/>
    <col min="7938" max="7938" width="40.7109375" style="381" customWidth="1"/>
    <col min="7939" max="7939" width="68.85546875" style="381" customWidth="1"/>
    <col min="7940" max="7940" width="27.28515625" style="381" customWidth="1"/>
    <col min="7941" max="7941" width="14" style="381" customWidth="1"/>
    <col min="7942" max="7942" width="16.140625" style="381" customWidth="1"/>
    <col min="7943" max="7943" width="11.140625" style="381" customWidth="1"/>
    <col min="7944" max="7944" width="13.28515625" style="381" customWidth="1"/>
    <col min="7945" max="7945" width="46.28515625" style="381" customWidth="1"/>
    <col min="7946" max="7946" width="11.42578125" style="381" customWidth="1"/>
    <col min="7947" max="8192" width="9.140625" style="381"/>
    <col min="8193" max="8193" width="6.42578125" style="381" customWidth="1"/>
    <col min="8194" max="8194" width="40.7109375" style="381" customWidth="1"/>
    <col min="8195" max="8195" width="68.85546875" style="381" customWidth="1"/>
    <col min="8196" max="8196" width="27.28515625" style="381" customWidth="1"/>
    <col min="8197" max="8197" width="14" style="381" customWidth="1"/>
    <col min="8198" max="8198" width="16.140625" style="381" customWidth="1"/>
    <col min="8199" max="8199" width="11.140625" style="381" customWidth="1"/>
    <col min="8200" max="8200" width="13.28515625" style="381" customWidth="1"/>
    <col min="8201" max="8201" width="46.28515625" style="381" customWidth="1"/>
    <col min="8202" max="8202" width="11.42578125" style="381" customWidth="1"/>
    <col min="8203" max="8448" width="9.140625" style="381"/>
    <col min="8449" max="8449" width="6.42578125" style="381" customWidth="1"/>
    <col min="8450" max="8450" width="40.7109375" style="381" customWidth="1"/>
    <col min="8451" max="8451" width="68.85546875" style="381" customWidth="1"/>
    <col min="8452" max="8452" width="27.28515625" style="381" customWidth="1"/>
    <col min="8453" max="8453" width="14" style="381" customWidth="1"/>
    <col min="8454" max="8454" width="16.140625" style="381" customWidth="1"/>
    <col min="8455" max="8455" width="11.140625" style="381" customWidth="1"/>
    <col min="8456" max="8456" width="13.28515625" style="381" customWidth="1"/>
    <col min="8457" max="8457" width="46.28515625" style="381" customWidth="1"/>
    <col min="8458" max="8458" width="11.42578125" style="381" customWidth="1"/>
    <col min="8459" max="8704" width="9.140625" style="381"/>
    <col min="8705" max="8705" width="6.42578125" style="381" customWidth="1"/>
    <col min="8706" max="8706" width="40.7109375" style="381" customWidth="1"/>
    <col min="8707" max="8707" width="68.85546875" style="381" customWidth="1"/>
    <col min="8708" max="8708" width="27.28515625" style="381" customWidth="1"/>
    <col min="8709" max="8709" width="14" style="381" customWidth="1"/>
    <col min="8710" max="8710" width="16.140625" style="381" customWidth="1"/>
    <col min="8711" max="8711" width="11.140625" style="381" customWidth="1"/>
    <col min="8712" max="8712" width="13.28515625" style="381" customWidth="1"/>
    <col min="8713" max="8713" width="46.28515625" style="381" customWidth="1"/>
    <col min="8714" max="8714" width="11.42578125" style="381" customWidth="1"/>
    <col min="8715" max="8960" width="9.140625" style="381"/>
    <col min="8961" max="8961" width="6.42578125" style="381" customWidth="1"/>
    <col min="8962" max="8962" width="40.7109375" style="381" customWidth="1"/>
    <col min="8963" max="8963" width="68.85546875" style="381" customWidth="1"/>
    <col min="8964" max="8964" width="27.28515625" style="381" customWidth="1"/>
    <col min="8965" max="8965" width="14" style="381" customWidth="1"/>
    <col min="8966" max="8966" width="16.140625" style="381" customWidth="1"/>
    <col min="8967" max="8967" width="11.140625" style="381" customWidth="1"/>
    <col min="8968" max="8968" width="13.28515625" style="381" customWidth="1"/>
    <col min="8969" max="8969" width="46.28515625" style="381" customWidth="1"/>
    <col min="8970" max="8970" width="11.42578125" style="381" customWidth="1"/>
    <col min="8971" max="9216" width="9.140625" style="381"/>
    <col min="9217" max="9217" width="6.42578125" style="381" customWidth="1"/>
    <col min="9218" max="9218" width="40.7109375" style="381" customWidth="1"/>
    <col min="9219" max="9219" width="68.85546875" style="381" customWidth="1"/>
    <col min="9220" max="9220" width="27.28515625" style="381" customWidth="1"/>
    <col min="9221" max="9221" width="14" style="381" customWidth="1"/>
    <col min="9222" max="9222" width="16.140625" style="381" customWidth="1"/>
    <col min="9223" max="9223" width="11.140625" style="381" customWidth="1"/>
    <col min="9224" max="9224" width="13.28515625" style="381" customWidth="1"/>
    <col min="9225" max="9225" width="46.28515625" style="381" customWidth="1"/>
    <col min="9226" max="9226" width="11.42578125" style="381" customWidth="1"/>
    <col min="9227" max="9472" width="9.140625" style="381"/>
    <col min="9473" max="9473" width="6.42578125" style="381" customWidth="1"/>
    <col min="9474" max="9474" width="40.7109375" style="381" customWidth="1"/>
    <col min="9475" max="9475" width="68.85546875" style="381" customWidth="1"/>
    <col min="9476" max="9476" width="27.28515625" style="381" customWidth="1"/>
    <col min="9477" max="9477" width="14" style="381" customWidth="1"/>
    <col min="9478" max="9478" width="16.140625" style="381" customWidth="1"/>
    <col min="9479" max="9479" width="11.140625" style="381" customWidth="1"/>
    <col min="9480" max="9480" width="13.28515625" style="381" customWidth="1"/>
    <col min="9481" max="9481" width="46.28515625" style="381" customWidth="1"/>
    <col min="9482" max="9482" width="11.42578125" style="381" customWidth="1"/>
    <col min="9483" max="9728" width="9.140625" style="381"/>
    <col min="9729" max="9729" width="6.42578125" style="381" customWidth="1"/>
    <col min="9730" max="9730" width="40.7109375" style="381" customWidth="1"/>
    <col min="9731" max="9731" width="68.85546875" style="381" customWidth="1"/>
    <col min="9732" max="9732" width="27.28515625" style="381" customWidth="1"/>
    <col min="9733" max="9733" width="14" style="381" customWidth="1"/>
    <col min="9734" max="9734" width="16.140625" style="381" customWidth="1"/>
    <col min="9735" max="9735" width="11.140625" style="381" customWidth="1"/>
    <col min="9736" max="9736" width="13.28515625" style="381" customWidth="1"/>
    <col min="9737" max="9737" width="46.28515625" style="381" customWidth="1"/>
    <col min="9738" max="9738" width="11.42578125" style="381" customWidth="1"/>
    <col min="9739" max="9984" width="9.140625" style="381"/>
    <col min="9985" max="9985" width="6.42578125" style="381" customWidth="1"/>
    <col min="9986" max="9986" width="40.7109375" style="381" customWidth="1"/>
    <col min="9987" max="9987" width="68.85546875" style="381" customWidth="1"/>
    <col min="9988" max="9988" width="27.28515625" style="381" customWidth="1"/>
    <col min="9989" max="9989" width="14" style="381" customWidth="1"/>
    <col min="9990" max="9990" width="16.140625" style="381" customWidth="1"/>
    <col min="9991" max="9991" width="11.140625" style="381" customWidth="1"/>
    <col min="9992" max="9992" width="13.28515625" style="381" customWidth="1"/>
    <col min="9993" max="9993" width="46.28515625" style="381" customWidth="1"/>
    <col min="9994" max="9994" width="11.42578125" style="381" customWidth="1"/>
    <col min="9995" max="10240" width="9.140625" style="381"/>
    <col min="10241" max="10241" width="6.42578125" style="381" customWidth="1"/>
    <col min="10242" max="10242" width="40.7109375" style="381" customWidth="1"/>
    <col min="10243" max="10243" width="68.85546875" style="381" customWidth="1"/>
    <col min="10244" max="10244" width="27.28515625" style="381" customWidth="1"/>
    <col min="10245" max="10245" width="14" style="381" customWidth="1"/>
    <col min="10246" max="10246" width="16.140625" style="381" customWidth="1"/>
    <col min="10247" max="10247" width="11.140625" style="381" customWidth="1"/>
    <col min="10248" max="10248" width="13.28515625" style="381" customWidth="1"/>
    <col min="10249" max="10249" width="46.28515625" style="381" customWidth="1"/>
    <col min="10250" max="10250" width="11.42578125" style="381" customWidth="1"/>
    <col min="10251" max="10496" width="9.140625" style="381"/>
    <col min="10497" max="10497" width="6.42578125" style="381" customWidth="1"/>
    <col min="10498" max="10498" width="40.7109375" style="381" customWidth="1"/>
    <col min="10499" max="10499" width="68.85546875" style="381" customWidth="1"/>
    <col min="10500" max="10500" width="27.28515625" style="381" customWidth="1"/>
    <col min="10501" max="10501" width="14" style="381" customWidth="1"/>
    <col min="10502" max="10502" width="16.140625" style="381" customWidth="1"/>
    <col min="10503" max="10503" width="11.140625" style="381" customWidth="1"/>
    <col min="10504" max="10504" width="13.28515625" style="381" customWidth="1"/>
    <col min="10505" max="10505" width="46.28515625" style="381" customWidth="1"/>
    <col min="10506" max="10506" width="11.42578125" style="381" customWidth="1"/>
    <col min="10507" max="10752" width="9.140625" style="381"/>
    <col min="10753" max="10753" width="6.42578125" style="381" customWidth="1"/>
    <col min="10754" max="10754" width="40.7109375" style="381" customWidth="1"/>
    <col min="10755" max="10755" width="68.85546875" style="381" customWidth="1"/>
    <col min="10756" max="10756" width="27.28515625" style="381" customWidth="1"/>
    <col min="10757" max="10757" width="14" style="381" customWidth="1"/>
    <col min="10758" max="10758" width="16.140625" style="381" customWidth="1"/>
    <col min="10759" max="10759" width="11.140625" style="381" customWidth="1"/>
    <col min="10760" max="10760" width="13.28515625" style="381" customWidth="1"/>
    <col min="10761" max="10761" width="46.28515625" style="381" customWidth="1"/>
    <col min="10762" max="10762" width="11.42578125" style="381" customWidth="1"/>
    <col min="10763" max="11008" width="9.140625" style="381"/>
    <col min="11009" max="11009" width="6.42578125" style="381" customWidth="1"/>
    <col min="11010" max="11010" width="40.7109375" style="381" customWidth="1"/>
    <col min="11011" max="11011" width="68.85546875" style="381" customWidth="1"/>
    <col min="11012" max="11012" width="27.28515625" style="381" customWidth="1"/>
    <col min="11013" max="11013" width="14" style="381" customWidth="1"/>
    <col min="11014" max="11014" width="16.140625" style="381" customWidth="1"/>
    <col min="11015" max="11015" width="11.140625" style="381" customWidth="1"/>
    <col min="11016" max="11016" width="13.28515625" style="381" customWidth="1"/>
    <col min="11017" max="11017" width="46.28515625" style="381" customWidth="1"/>
    <col min="11018" max="11018" width="11.42578125" style="381" customWidth="1"/>
    <col min="11019" max="11264" width="9.140625" style="381"/>
    <col min="11265" max="11265" width="6.42578125" style="381" customWidth="1"/>
    <col min="11266" max="11266" width="40.7109375" style="381" customWidth="1"/>
    <col min="11267" max="11267" width="68.85546875" style="381" customWidth="1"/>
    <col min="11268" max="11268" width="27.28515625" style="381" customWidth="1"/>
    <col min="11269" max="11269" width="14" style="381" customWidth="1"/>
    <col min="11270" max="11270" width="16.140625" style="381" customWidth="1"/>
    <col min="11271" max="11271" width="11.140625" style="381" customWidth="1"/>
    <col min="11272" max="11272" width="13.28515625" style="381" customWidth="1"/>
    <col min="11273" max="11273" width="46.28515625" style="381" customWidth="1"/>
    <col min="11274" max="11274" width="11.42578125" style="381" customWidth="1"/>
    <col min="11275" max="11520" width="9.140625" style="381"/>
    <col min="11521" max="11521" width="6.42578125" style="381" customWidth="1"/>
    <col min="11522" max="11522" width="40.7109375" style="381" customWidth="1"/>
    <col min="11523" max="11523" width="68.85546875" style="381" customWidth="1"/>
    <col min="11524" max="11524" width="27.28515625" style="381" customWidth="1"/>
    <col min="11525" max="11525" width="14" style="381" customWidth="1"/>
    <col min="11526" max="11526" width="16.140625" style="381" customWidth="1"/>
    <col min="11527" max="11527" width="11.140625" style="381" customWidth="1"/>
    <col min="11528" max="11528" width="13.28515625" style="381" customWidth="1"/>
    <col min="11529" max="11529" width="46.28515625" style="381" customWidth="1"/>
    <col min="11530" max="11530" width="11.42578125" style="381" customWidth="1"/>
    <col min="11531" max="11776" width="9.140625" style="381"/>
    <col min="11777" max="11777" width="6.42578125" style="381" customWidth="1"/>
    <col min="11778" max="11778" width="40.7109375" style="381" customWidth="1"/>
    <col min="11779" max="11779" width="68.85546875" style="381" customWidth="1"/>
    <col min="11780" max="11780" width="27.28515625" style="381" customWidth="1"/>
    <col min="11781" max="11781" width="14" style="381" customWidth="1"/>
    <col min="11782" max="11782" width="16.140625" style="381" customWidth="1"/>
    <col min="11783" max="11783" width="11.140625" style="381" customWidth="1"/>
    <col min="11784" max="11784" width="13.28515625" style="381" customWidth="1"/>
    <col min="11785" max="11785" width="46.28515625" style="381" customWidth="1"/>
    <col min="11786" max="11786" width="11.42578125" style="381" customWidth="1"/>
    <col min="11787" max="12032" width="9.140625" style="381"/>
    <col min="12033" max="12033" width="6.42578125" style="381" customWidth="1"/>
    <col min="12034" max="12034" width="40.7109375" style="381" customWidth="1"/>
    <col min="12035" max="12035" width="68.85546875" style="381" customWidth="1"/>
    <col min="12036" max="12036" width="27.28515625" style="381" customWidth="1"/>
    <col min="12037" max="12037" width="14" style="381" customWidth="1"/>
    <col min="12038" max="12038" width="16.140625" style="381" customWidth="1"/>
    <col min="12039" max="12039" width="11.140625" style="381" customWidth="1"/>
    <col min="12040" max="12040" width="13.28515625" style="381" customWidth="1"/>
    <col min="12041" max="12041" width="46.28515625" style="381" customWidth="1"/>
    <col min="12042" max="12042" width="11.42578125" style="381" customWidth="1"/>
    <col min="12043" max="12288" width="9.140625" style="381"/>
    <col min="12289" max="12289" width="6.42578125" style="381" customWidth="1"/>
    <col min="12290" max="12290" width="40.7109375" style="381" customWidth="1"/>
    <col min="12291" max="12291" width="68.85546875" style="381" customWidth="1"/>
    <col min="12292" max="12292" width="27.28515625" style="381" customWidth="1"/>
    <col min="12293" max="12293" width="14" style="381" customWidth="1"/>
    <col min="12294" max="12294" width="16.140625" style="381" customWidth="1"/>
    <col min="12295" max="12295" width="11.140625" style="381" customWidth="1"/>
    <col min="12296" max="12296" width="13.28515625" style="381" customWidth="1"/>
    <col min="12297" max="12297" width="46.28515625" style="381" customWidth="1"/>
    <col min="12298" max="12298" width="11.42578125" style="381" customWidth="1"/>
    <col min="12299" max="12544" width="9.140625" style="381"/>
    <col min="12545" max="12545" width="6.42578125" style="381" customWidth="1"/>
    <col min="12546" max="12546" width="40.7109375" style="381" customWidth="1"/>
    <col min="12547" max="12547" width="68.85546875" style="381" customWidth="1"/>
    <col min="12548" max="12548" width="27.28515625" style="381" customWidth="1"/>
    <col min="12549" max="12549" width="14" style="381" customWidth="1"/>
    <col min="12550" max="12550" width="16.140625" style="381" customWidth="1"/>
    <col min="12551" max="12551" width="11.140625" style="381" customWidth="1"/>
    <col min="12552" max="12552" width="13.28515625" style="381" customWidth="1"/>
    <col min="12553" max="12553" width="46.28515625" style="381" customWidth="1"/>
    <col min="12554" max="12554" width="11.42578125" style="381" customWidth="1"/>
    <col min="12555" max="12800" width="9.140625" style="381"/>
    <col min="12801" max="12801" width="6.42578125" style="381" customWidth="1"/>
    <col min="12802" max="12802" width="40.7109375" style="381" customWidth="1"/>
    <col min="12803" max="12803" width="68.85546875" style="381" customWidth="1"/>
    <col min="12804" max="12804" width="27.28515625" style="381" customWidth="1"/>
    <col min="12805" max="12805" width="14" style="381" customWidth="1"/>
    <col min="12806" max="12806" width="16.140625" style="381" customWidth="1"/>
    <col min="12807" max="12807" width="11.140625" style="381" customWidth="1"/>
    <col min="12808" max="12808" width="13.28515625" style="381" customWidth="1"/>
    <col min="12809" max="12809" width="46.28515625" style="381" customWidth="1"/>
    <col min="12810" max="12810" width="11.42578125" style="381" customWidth="1"/>
    <col min="12811" max="13056" width="9.140625" style="381"/>
    <col min="13057" max="13057" width="6.42578125" style="381" customWidth="1"/>
    <col min="13058" max="13058" width="40.7109375" style="381" customWidth="1"/>
    <col min="13059" max="13059" width="68.85546875" style="381" customWidth="1"/>
    <col min="13060" max="13060" width="27.28515625" style="381" customWidth="1"/>
    <col min="13061" max="13061" width="14" style="381" customWidth="1"/>
    <col min="13062" max="13062" width="16.140625" style="381" customWidth="1"/>
    <col min="13063" max="13063" width="11.140625" style="381" customWidth="1"/>
    <col min="13064" max="13064" width="13.28515625" style="381" customWidth="1"/>
    <col min="13065" max="13065" width="46.28515625" style="381" customWidth="1"/>
    <col min="13066" max="13066" width="11.42578125" style="381" customWidth="1"/>
    <col min="13067" max="13312" width="9.140625" style="381"/>
    <col min="13313" max="13313" width="6.42578125" style="381" customWidth="1"/>
    <col min="13314" max="13314" width="40.7109375" style="381" customWidth="1"/>
    <col min="13315" max="13315" width="68.85546875" style="381" customWidth="1"/>
    <col min="13316" max="13316" width="27.28515625" style="381" customWidth="1"/>
    <col min="13317" max="13317" width="14" style="381" customWidth="1"/>
    <col min="13318" max="13318" width="16.140625" style="381" customWidth="1"/>
    <col min="13319" max="13319" width="11.140625" style="381" customWidth="1"/>
    <col min="13320" max="13320" width="13.28515625" style="381" customWidth="1"/>
    <col min="13321" max="13321" width="46.28515625" style="381" customWidth="1"/>
    <col min="13322" max="13322" width="11.42578125" style="381" customWidth="1"/>
    <col min="13323" max="13568" width="9.140625" style="381"/>
    <col min="13569" max="13569" width="6.42578125" style="381" customWidth="1"/>
    <col min="13570" max="13570" width="40.7109375" style="381" customWidth="1"/>
    <col min="13571" max="13571" width="68.85546875" style="381" customWidth="1"/>
    <col min="13572" max="13572" width="27.28515625" style="381" customWidth="1"/>
    <col min="13573" max="13573" width="14" style="381" customWidth="1"/>
    <col min="13574" max="13574" width="16.140625" style="381" customWidth="1"/>
    <col min="13575" max="13575" width="11.140625" style="381" customWidth="1"/>
    <col min="13576" max="13576" width="13.28515625" style="381" customWidth="1"/>
    <col min="13577" max="13577" width="46.28515625" style="381" customWidth="1"/>
    <col min="13578" max="13578" width="11.42578125" style="381" customWidth="1"/>
    <col min="13579" max="13824" width="9.140625" style="381"/>
    <col min="13825" max="13825" width="6.42578125" style="381" customWidth="1"/>
    <col min="13826" max="13826" width="40.7109375" style="381" customWidth="1"/>
    <col min="13827" max="13827" width="68.85546875" style="381" customWidth="1"/>
    <col min="13828" max="13828" width="27.28515625" style="381" customWidth="1"/>
    <col min="13829" max="13829" width="14" style="381" customWidth="1"/>
    <col min="13830" max="13830" width="16.140625" style="381" customWidth="1"/>
    <col min="13831" max="13831" width="11.140625" style="381" customWidth="1"/>
    <col min="13832" max="13832" width="13.28515625" style="381" customWidth="1"/>
    <col min="13833" max="13833" width="46.28515625" style="381" customWidth="1"/>
    <col min="13834" max="13834" width="11.42578125" style="381" customWidth="1"/>
    <col min="13835" max="14080" width="9.140625" style="381"/>
    <col min="14081" max="14081" width="6.42578125" style="381" customWidth="1"/>
    <col min="14082" max="14082" width="40.7109375" style="381" customWidth="1"/>
    <col min="14083" max="14083" width="68.85546875" style="381" customWidth="1"/>
    <col min="14084" max="14084" width="27.28515625" style="381" customWidth="1"/>
    <col min="14085" max="14085" width="14" style="381" customWidth="1"/>
    <col min="14086" max="14086" width="16.140625" style="381" customWidth="1"/>
    <col min="14087" max="14087" width="11.140625" style="381" customWidth="1"/>
    <col min="14088" max="14088" width="13.28515625" style="381" customWidth="1"/>
    <col min="14089" max="14089" width="46.28515625" style="381" customWidth="1"/>
    <col min="14090" max="14090" width="11.42578125" style="381" customWidth="1"/>
    <col min="14091" max="14336" width="9.140625" style="381"/>
    <col min="14337" max="14337" width="6.42578125" style="381" customWidth="1"/>
    <col min="14338" max="14338" width="40.7109375" style="381" customWidth="1"/>
    <col min="14339" max="14339" width="68.85546875" style="381" customWidth="1"/>
    <col min="14340" max="14340" width="27.28515625" style="381" customWidth="1"/>
    <col min="14341" max="14341" width="14" style="381" customWidth="1"/>
    <col min="14342" max="14342" width="16.140625" style="381" customWidth="1"/>
    <col min="14343" max="14343" width="11.140625" style="381" customWidth="1"/>
    <col min="14344" max="14344" width="13.28515625" style="381" customWidth="1"/>
    <col min="14345" max="14345" width="46.28515625" style="381" customWidth="1"/>
    <col min="14346" max="14346" width="11.42578125" style="381" customWidth="1"/>
    <col min="14347" max="14592" width="9.140625" style="381"/>
    <col min="14593" max="14593" width="6.42578125" style="381" customWidth="1"/>
    <col min="14594" max="14594" width="40.7109375" style="381" customWidth="1"/>
    <col min="14595" max="14595" width="68.85546875" style="381" customWidth="1"/>
    <col min="14596" max="14596" width="27.28515625" style="381" customWidth="1"/>
    <col min="14597" max="14597" width="14" style="381" customWidth="1"/>
    <col min="14598" max="14598" width="16.140625" style="381" customWidth="1"/>
    <col min="14599" max="14599" width="11.140625" style="381" customWidth="1"/>
    <col min="14600" max="14600" width="13.28515625" style="381" customWidth="1"/>
    <col min="14601" max="14601" width="46.28515625" style="381" customWidth="1"/>
    <col min="14602" max="14602" width="11.42578125" style="381" customWidth="1"/>
    <col min="14603" max="14848" width="9.140625" style="381"/>
    <col min="14849" max="14849" width="6.42578125" style="381" customWidth="1"/>
    <col min="14850" max="14850" width="40.7109375" style="381" customWidth="1"/>
    <col min="14851" max="14851" width="68.85546875" style="381" customWidth="1"/>
    <col min="14852" max="14852" width="27.28515625" style="381" customWidth="1"/>
    <col min="14853" max="14853" width="14" style="381" customWidth="1"/>
    <col min="14854" max="14854" width="16.140625" style="381" customWidth="1"/>
    <col min="14855" max="14855" width="11.140625" style="381" customWidth="1"/>
    <col min="14856" max="14856" width="13.28515625" style="381" customWidth="1"/>
    <col min="14857" max="14857" width="46.28515625" style="381" customWidth="1"/>
    <col min="14858" max="14858" width="11.42578125" style="381" customWidth="1"/>
    <col min="14859" max="15104" width="9.140625" style="381"/>
    <col min="15105" max="15105" width="6.42578125" style="381" customWidth="1"/>
    <col min="15106" max="15106" width="40.7109375" style="381" customWidth="1"/>
    <col min="15107" max="15107" width="68.85546875" style="381" customWidth="1"/>
    <col min="15108" max="15108" width="27.28515625" style="381" customWidth="1"/>
    <col min="15109" max="15109" width="14" style="381" customWidth="1"/>
    <col min="15110" max="15110" width="16.140625" style="381" customWidth="1"/>
    <col min="15111" max="15111" width="11.140625" style="381" customWidth="1"/>
    <col min="15112" max="15112" width="13.28515625" style="381" customWidth="1"/>
    <col min="15113" max="15113" width="46.28515625" style="381" customWidth="1"/>
    <col min="15114" max="15114" width="11.42578125" style="381" customWidth="1"/>
    <col min="15115" max="15360" width="9.140625" style="381"/>
    <col min="15361" max="15361" width="6.42578125" style="381" customWidth="1"/>
    <col min="15362" max="15362" width="40.7109375" style="381" customWidth="1"/>
    <col min="15363" max="15363" width="68.85546875" style="381" customWidth="1"/>
    <col min="15364" max="15364" width="27.28515625" style="381" customWidth="1"/>
    <col min="15365" max="15365" width="14" style="381" customWidth="1"/>
    <col min="15366" max="15366" width="16.140625" style="381" customWidth="1"/>
    <col min="15367" max="15367" width="11.140625" style="381" customWidth="1"/>
    <col min="15368" max="15368" width="13.28515625" style="381" customWidth="1"/>
    <col min="15369" max="15369" width="46.28515625" style="381" customWidth="1"/>
    <col min="15370" max="15370" width="11.42578125" style="381" customWidth="1"/>
    <col min="15371" max="15616" width="9.140625" style="381"/>
    <col min="15617" max="15617" width="6.42578125" style="381" customWidth="1"/>
    <col min="15618" max="15618" width="40.7109375" style="381" customWidth="1"/>
    <col min="15619" max="15619" width="68.85546875" style="381" customWidth="1"/>
    <col min="15620" max="15620" width="27.28515625" style="381" customWidth="1"/>
    <col min="15621" max="15621" width="14" style="381" customWidth="1"/>
    <col min="15622" max="15622" width="16.140625" style="381" customWidth="1"/>
    <col min="15623" max="15623" width="11.140625" style="381" customWidth="1"/>
    <col min="15624" max="15624" width="13.28515625" style="381" customWidth="1"/>
    <col min="15625" max="15625" width="46.28515625" style="381" customWidth="1"/>
    <col min="15626" max="15626" width="11.42578125" style="381" customWidth="1"/>
    <col min="15627" max="15872" width="9.140625" style="381"/>
    <col min="15873" max="15873" width="6.42578125" style="381" customWidth="1"/>
    <col min="15874" max="15874" width="40.7109375" style="381" customWidth="1"/>
    <col min="15875" max="15875" width="68.85546875" style="381" customWidth="1"/>
    <col min="15876" max="15876" width="27.28515625" style="381" customWidth="1"/>
    <col min="15877" max="15877" width="14" style="381" customWidth="1"/>
    <col min="15878" max="15878" width="16.140625" style="381" customWidth="1"/>
    <col min="15879" max="15879" width="11.140625" style="381" customWidth="1"/>
    <col min="15880" max="15880" width="13.28515625" style="381" customWidth="1"/>
    <col min="15881" max="15881" width="46.28515625" style="381" customWidth="1"/>
    <col min="15882" max="15882" width="11.42578125" style="381" customWidth="1"/>
    <col min="15883" max="16128" width="9.140625" style="381"/>
    <col min="16129" max="16129" width="6.42578125" style="381" customWidth="1"/>
    <col min="16130" max="16130" width="40.7109375" style="381" customWidth="1"/>
    <col min="16131" max="16131" width="68.85546875" style="381" customWidth="1"/>
    <col min="16132" max="16132" width="27.28515625" style="381" customWidth="1"/>
    <col min="16133" max="16133" width="14" style="381" customWidth="1"/>
    <col min="16134" max="16134" width="16.140625" style="381" customWidth="1"/>
    <col min="16135" max="16135" width="11.140625" style="381" customWidth="1"/>
    <col min="16136" max="16136" width="13.28515625" style="381" customWidth="1"/>
    <col min="16137" max="16137" width="46.28515625" style="381" customWidth="1"/>
    <col min="16138" max="16138" width="11.42578125" style="381" customWidth="1"/>
    <col min="16139" max="16384" width="9.140625" style="381"/>
  </cols>
  <sheetData>
    <row r="1" spans="1:10" x14ac:dyDescent="0.25">
      <c r="F1" s="382"/>
      <c r="G1" s="382"/>
      <c r="H1" s="382"/>
    </row>
    <row r="2" spans="1:10" x14ac:dyDescent="0.25">
      <c r="F2" s="565" t="s">
        <v>760</v>
      </c>
      <c r="G2" s="565"/>
      <c r="H2" s="565"/>
    </row>
    <row r="3" spans="1:10" x14ac:dyDescent="0.25">
      <c r="F3" s="383"/>
      <c r="G3" s="383"/>
      <c r="H3" s="383"/>
    </row>
    <row r="4" spans="1:10" ht="58.5" customHeight="1" x14ac:dyDescent="0.25">
      <c r="A4" s="566" t="s">
        <v>857</v>
      </c>
      <c r="B4" s="566"/>
      <c r="C4" s="566"/>
      <c r="D4" s="566"/>
      <c r="E4" s="566"/>
      <c r="F4" s="566"/>
      <c r="G4" s="566"/>
      <c r="H4" s="566"/>
    </row>
    <row r="5" spans="1:10" x14ac:dyDescent="0.25">
      <c r="A5" s="384"/>
      <c r="B5" s="384"/>
      <c r="C5" s="384"/>
      <c r="D5" s="384"/>
      <c r="E5" s="384"/>
      <c r="F5" s="384"/>
      <c r="G5" s="384"/>
      <c r="H5" s="384"/>
    </row>
    <row r="6" spans="1:10" ht="82.5" x14ac:dyDescent="0.25">
      <c r="A6" s="385" t="s">
        <v>0</v>
      </c>
      <c r="B6" s="385" t="s">
        <v>761</v>
      </c>
      <c r="C6" s="385" t="s">
        <v>762</v>
      </c>
      <c r="D6" s="385" t="s">
        <v>763</v>
      </c>
      <c r="E6" s="385" t="s">
        <v>764</v>
      </c>
      <c r="F6" s="386" t="s">
        <v>765</v>
      </c>
      <c r="G6" s="385" t="s">
        <v>766</v>
      </c>
      <c r="H6" s="385" t="s">
        <v>767</v>
      </c>
    </row>
    <row r="7" spans="1:10" x14ac:dyDescent="0.25">
      <c r="A7" s="385">
        <v>1</v>
      </c>
      <c r="B7" s="385">
        <v>2</v>
      </c>
      <c r="C7" s="385">
        <v>3</v>
      </c>
      <c r="D7" s="385">
        <v>4</v>
      </c>
      <c r="E7" s="385">
        <v>5</v>
      </c>
      <c r="F7" s="386">
        <v>6</v>
      </c>
      <c r="G7" s="385">
        <v>7</v>
      </c>
      <c r="H7" s="385">
        <v>8</v>
      </c>
    </row>
    <row r="8" spans="1:10" x14ac:dyDescent="0.25">
      <c r="A8" s="387"/>
      <c r="B8" s="387" t="s">
        <v>768</v>
      </c>
      <c r="C8" s="387"/>
      <c r="D8" s="387"/>
      <c r="E8" s="387"/>
      <c r="F8" s="387"/>
      <c r="G8" s="387"/>
      <c r="H8" s="388"/>
    </row>
    <row r="9" spans="1:10" ht="51.75" x14ac:dyDescent="0.25">
      <c r="A9" s="389"/>
      <c r="B9" s="390" t="s">
        <v>769</v>
      </c>
      <c r="C9" s="390" t="s">
        <v>770</v>
      </c>
      <c r="D9" s="390"/>
      <c r="E9" s="390"/>
      <c r="F9" s="391" t="s">
        <v>771</v>
      </c>
      <c r="G9" s="392">
        <f>G10+G11+G12+G13</f>
        <v>3</v>
      </c>
      <c r="H9" s="393">
        <f>H10+H11+H12+H13</f>
        <v>0.15000000000000002</v>
      </c>
    </row>
    <row r="10" spans="1:10" ht="172.5" customHeight="1" x14ac:dyDescent="0.25">
      <c r="A10" s="394" t="s">
        <v>772</v>
      </c>
      <c r="B10" s="395" t="s">
        <v>773</v>
      </c>
      <c r="C10" s="395" t="s">
        <v>774</v>
      </c>
      <c r="D10" s="395" t="s">
        <v>775</v>
      </c>
      <c r="E10" s="396">
        <v>0.25</v>
      </c>
      <c r="F10" s="397" t="s">
        <v>583</v>
      </c>
      <c r="G10" s="398" t="str">
        <f>IF(F10="да","1",IF(F10="нет","0"))</f>
        <v>0</v>
      </c>
      <c r="H10" s="399">
        <f>IF(F10="да",0.05,IF(F10="нет",0,""))</f>
        <v>0</v>
      </c>
    </row>
    <row r="11" spans="1:10" ht="187.5" customHeight="1" x14ac:dyDescent="0.25">
      <c r="A11" s="400" t="s">
        <v>776</v>
      </c>
      <c r="B11" s="401" t="s">
        <v>777</v>
      </c>
      <c r="C11" s="402" t="s">
        <v>778</v>
      </c>
      <c r="D11" s="395" t="s">
        <v>775</v>
      </c>
      <c r="E11" s="403">
        <v>0.25</v>
      </c>
      <c r="F11" s="404" t="s">
        <v>779</v>
      </c>
      <c r="G11" s="398" t="str">
        <f>IF(F11="да","1",IF(F11="нет","0"))</f>
        <v>1</v>
      </c>
      <c r="H11" s="399">
        <f>IF(F11="да",0.05,IF(F11="нет",0,""))</f>
        <v>0.05</v>
      </c>
    </row>
    <row r="12" spans="1:10" ht="153.75" customHeight="1" x14ac:dyDescent="0.25">
      <c r="A12" s="400" t="s">
        <v>780</v>
      </c>
      <c r="B12" s="395" t="s">
        <v>781</v>
      </c>
      <c r="C12" s="401" t="s">
        <v>782</v>
      </c>
      <c r="D12" s="395" t="s">
        <v>775</v>
      </c>
      <c r="E12" s="403">
        <v>0.25</v>
      </c>
      <c r="F12" s="404" t="s">
        <v>779</v>
      </c>
      <c r="G12" s="398" t="str">
        <f>IF(F12="да","1",IF(F12="нет","0"))</f>
        <v>1</v>
      </c>
      <c r="H12" s="399">
        <f>IF(F12="да",0.05,IF(F12="нет",0,""))</f>
        <v>0.05</v>
      </c>
    </row>
    <row r="13" spans="1:10" ht="148.5" customHeight="1" x14ac:dyDescent="0.25">
      <c r="A13" s="405" t="s">
        <v>783</v>
      </c>
      <c r="B13" s="406" t="s">
        <v>784</v>
      </c>
      <c r="C13" s="407" t="s">
        <v>785</v>
      </c>
      <c r="D13" s="395" t="s">
        <v>775</v>
      </c>
      <c r="E13" s="403">
        <v>0.25</v>
      </c>
      <c r="F13" s="408" t="s">
        <v>779</v>
      </c>
      <c r="G13" s="398" t="str">
        <f>IF(F13="да","1",IF(F13="нет","0"))</f>
        <v>1</v>
      </c>
      <c r="H13" s="399">
        <f>IF(F13="да",0.05,IF(F13="нет",0,""))</f>
        <v>0.05</v>
      </c>
    </row>
    <row r="14" spans="1:10" ht="17.25" x14ac:dyDescent="0.25">
      <c r="A14" s="389"/>
      <c r="B14" s="390" t="s">
        <v>786</v>
      </c>
      <c r="C14" s="390" t="s">
        <v>787</v>
      </c>
      <c r="D14" s="409"/>
      <c r="E14" s="409"/>
      <c r="F14" s="410" t="s">
        <v>771</v>
      </c>
      <c r="G14" s="392">
        <f>G15+G16+G17+G18</f>
        <v>2.5</v>
      </c>
      <c r="H14" s="393">
        <f>H15+H16+H17+H18</f>
        <v>0.05</v>
      </c>
    </row>
    <row r="15" spans="1:10" ht="185.25" customHeight="1" x14ac:dyDescent="0.25">
      <c r="A15" s="394" t="s">
        <v>788</v>
      </c>
      <c r="B15" s="401" t="s">
        <v>789</v>
      </c>
      <c r="C15" s="401" t="s">
        <v>790</v>
      </c>
      <c r="D15" s="395" t="s">
        <v>775</v>
      </c>
      <c r="E15" s="411">
        <v>0.4</v>
      </c>
      <c r="F15" s="404" t="s">
        <v>583</v>
      </c>
      <c r="G15" s="398" t="str">
        <f>IF(F15="да","1,25",IF(F15="нет","0"))</f>
        <v>0</v>
      </c>
      <c r="H15" s="399">
        <f>IF(F15="да",0.025,IF(F15="нет",0,""))</f>
        <v>0</v>
      </c>
    </row>
    <row r="16" spans="1:10" ht="165" x14ac:dyDescent="0.25">
      <c r="A16" s="394" t="s">
        <v>791</v>
      </c>
      <c r="B16" s="401" t="s">
        <v>792</v>
      </c>
      <c r="C16" s="401" t="s">
        <v>793</v>
      </c>
      <c r="D16" s="395" t="s">
        <v>775</v>
      </c>
      <c r="E16" s="411">
        <v>0.4</v>
      </c>
      <c r="F16" s="404" t="s">
        <v>779</v>
      </c>
      <c r="G16" s="398" t="str">
        <f>IF(F16="да","1,25",IF(F16="нет","0"))</f>
        <v>1,25</v>
      </c>
      <c r="H16" s="399">
        <f>IF(F16="да",0.025,IF(F16="нет",0,""))</f>
        <v>2.5000000000000001E-2</v>
      </c>
      <c r="I16" s="412"/>
      <c r="J16" s="412"/>
    </row>
    <row r="17" spans="1:9" ht="153.75" customHeight="1" x14ac:dyDescent="0.25">
      <c r="A17" s="400" t="s">
        <v>794</v>
      </c>
      <c r="B17" s="395" t="s">
        <v>795</v>
      </c>
      <c r="C17" s="401" t="s">
        <v>796</v>
      </c>
      <c r="D17" s="395" t="s">
        <v>775</v>
      </c>
      <c r="E17" s="411">
        <v>0.1</v>
      </c>
      <c r="F17" s="404" t="s">
        <v>779</v>
      </c>
      <c r="G17" s="398" t="str">
        <f>IF(F17="да","1,25",IF(F17="нет","0"))</f>
        <v>1,25</v>
      </c>
      <c r="H17" s="399">
        <f>IF(F17="да",0.025,IF(F17="нет",0,""))</f>
        <v>2.5000000000000001E-2</v>
      </c>
    </row>
    <row r="18" spans="1:9" ht="160.5" customHeight="1" x14ac:dyDescent="0.25">
      <c r="A18" s="400" t="s">
        <v>797</v>
      </c>
      <c r="B18" s="395" t="s">
        <v>798</v>
      </c>
      <c r="C18" s="395" t="s">
        <v>799</v>
      </c>
      <c r="D18" s="395" t="s">
        <v>775</v>
      </c>
      <c r="E18" s="396">
        <v>0.1</v>
      </c>
      <c r="F18" s="404" t="s">
        <v>583</v>
      </c>
      <c r="G18" s="398" t="str">
        <f>IF(F18="да","1,25",IF(F18="нет","0"))</f>
        <v>0</v>
      </c>
      <c r="H18" s="399">
        <f>IF(F18="да",0.025,IF(F18="нет",0,""))</f>
        <v>0</v>
      </c>
    </row>
    <row r="19" spans="1:9" ht="33" x14ac:dyDescent="0.25">
      <c r="A19" s="387"/>
      <c r="B19" s="387" t="s">
        <v>800</v>
      </c>
      <c r="C19" s="387"/>
      <c r="D19" s="387"/>
      <c r="E19" s="387"/>
      <c r="F19" s="413"/>
      <c r="G19" s="413"/>
      <c r="H19" s="414"/>
    </row>
    <row r="20" spans="1:9" ht="34.5" x14ac:dyDescent="0.25">
      <c r="A20" s="415"/>
      <c r="B20" s="409" t="s">
        <v>801</v>
      </c>
      <c r="C20" s="415" t="s">
        <v>802</v>
      </c>
      <c r="D20" s="415"/>
      <c r="E20" s="415"/>
      <c r="F20" s="391" t="s">
        <v>771</v>
      </c>
      <c r="G20" s="416">
        <f>G21+G22+G23</f>
        <v>3</v>
      </c>
      <c r="H20" s="417">
        <f>H21+H22+H23</f>
        <v>0.2</v>
      </c>
    </row>
    <row r="21" spans="1:9" ht="153.75" customHeight="1" x14ac:dyDescent="0.25">
      <c r="A21" s="400" t="s">
        <v>803</v>
      </c>
      <c r="B21" s="401" t="s">
        <v>804</v>
      </c>
      <c r="C21" s="401" t="s">
        <v>805</v>
      </c>
      <c r="D21" s="395" t="s">
        <v>775</v>
      </c>
      <c r="E21" s="411">
        <v>0.4</v>
      </c>
      <c r="F21" s="404" t="s">
        <v>779</v>
      </c>
      <c r="G21" s="398" t="str">
        <f>IF(F21="да","1",IF(F21="нет","0"))</f>
        <v>1</v>
      </c>
      <c r="H21" s="418">
        <f>IF(F21="да",0.08,IF(F21="нет",0,""))</f>
        <v>0.08</v>
      </c>
    </row>
    <row r="22" spans="1:9" ht="174.75" customHeight="1" x14ac:dyDescent="0.25">
      <c r="A22" s="419" t="s">
        <v>806</v>
      </c>
      <c r="B22" s="402" t="s">
        <v>807</v>
      </c>
      <c r="C22" s="402" t="s">
        <v>808</v>
      </c>
      <c r="D22" s="402" t="s">
        <v>809</v>
      </c>
      <c r="E22" s="411">
        <v>0.4</v>
      </c>
      <c r="F22" s="420" t="s">
        <v>779</v>
      </c>
      <c r="G22" s="398" t="str">
        <f>IF(F22="да","1",IF(F22="нет","0"))</f>
        <v>1</v>
      </c>
      <c r="H22" s="399">
        <f>IF(F22="да",0.08,IF(F22="нет",0,""))</f>
        <v>0.08</v>
      </c>
    </row>
    <row r="23" spans="1:9" ht="363" x14ac:dyDescent="0.25">
      <c r="A23" s="400" t="s">
        <v>810</v>
      </c>
      <c r="B23" s="401" t="s">
        <v>811</v>
      </c>
      <c r="C23" s="401" t="s">
        <v>812</v>
      </c>
      <c r="D23" s="395" t="s">
        <v>775</v>
      </c>
      <c r="E23" s="411">
        <v>0.2</v>
      </c>
      <c r="F23" s="404" t="s">
        <v>779</v>
      </c>
      <c r="G23" s="398" t="str">
        <f>IF(F23="да","1",IF(F23="нет","0"))</f>
        <v>1</v>
      </c>
      <c r="H23" s="399">
        <f>IF(F23="да",0.04,IF(F23="нет",0,""))</f>
        <v>0.04</v>
      </c>
    </row>
    <row r="24" spans="1:9" ht="34.5" x14ac:dyDescent="0.25">
      <c r="A24" s="421"/>
      <c r="B24" s="422" t="s">
        <v>813</v>
      </c>
      <c r="C24" s="423" t="s">
        <v>814</v>
      </c>
      <c r="D24" s="423"/>
      <c r="E24" s="423"/>
      <c r="F24" s="391" t="s">
        <v>771</v>
      </c>
      <c r="G24" s="424">
        <f>G25+G26+G27</f>
        <v>2.6667000000000001</v>
      </c>
      <c r="H24" s="393">
        <f>H25+H26+H27</f>
        <v>0.44445000000000001</v>
      </c>
    </row>
    <row r="25" spans="1:9" ht="151.5" customHeight="1" x14ac:dyDescent="0.25">
      <c r="A25" s="400" t="s">
        <v>815</v>
      </c>
      <c r="B25" s="401" t="s">
        <v>816</v>
      </c>
      <c r="C25" s="401" t="s">
        <v>817</v>
      </c>
      <c r="D25" s="395" t="s">
        <v>775</v>
      </c>
      <c r="E25" s="411">
        <v>0.3</v>
      </c>
      <c r="F25" s="425">
        <v>100</v>
      </c>
      <c r="G25" s="426">
        <f>F25/100</f>
        <v>1</v>
      </c>
      <c r="H25" s="427">
        <f>50%/3*G25</f>
        <v>0.16666666666666666</v>
      </c>
      <c r="I25" s="412"/>
    </row>
    <row r="26" spans="1:9" ht="152.25" customHeight="1" x14ac:dyDescent="0.25">
      <c r="A26" s="400" t="s">
        <v>818</v>
      </c>
      <c r="B26" s="401" t="s">
        <v>819</v>
      </c>
      <c r="C26" s="428" t="s">
        <v>820</v>
      </c>
      <c r="D26" s="395" t="s">
        <v>775</v>
      </c>
      <c r="E26" s="429">
        <v>0.4</v>
      </c>
      <c r="F26" s="425">
        <v>66.67</v>
      </c>
      <c r="G26" s="426">
        <f>F26/100</f>
        <v>0.66670000000000007</v>
      </c>
      <c r="H26" s="427">
        <f>50%/3*G26</f>
        <v>0.11111666666666667</v>
      </c>
      <c r="I26" s="412"/>
    </row>
    <row r="27" spans="1:9" ht="282" customHeight="1" x14ac:dyDescent="0.25">
      <c r="A27" s="567" t="s">
        <v>821</v>
      </c>
      <c r="B27" s="570" t="s">
        <v>822</v>
      </c>
      <c r="C27" s="401" t="s">
        <v>823</v>
      </c>
      <c r="D27" s="401"/>
      <c r="E27" s="411">
        <v>0.3</v>
      </c>
      <c r="F27" s="425">
        <f>(F28+F29+F30)/3</f>
        <v>100</v>
      </c>
      <c r="G27" s="426">
        <f>F27/100</f>
        <v>1</v>
      </c>
      <c r="H27" s="427">
        <f>50%/3*G27</f>
        <v>0.16666666666666666</v>
      </c>
    </row>
    <row r="28" spans="1:9" ht="149.25" customHeight="1" x14ac:dyDescent="0.25">
      <c r="A28" s="568"/>
      <c r="B28" s="571"/>
      <c r="C28" s="401" t="s">
        <v>824</v>
      </c>
      <c r="D28" s="395" t="s">
        <v>775</v>
      </c>
      <c r="E28" s="401"/>
      <c r="F28" s="425">
        <v>100</v>
      </c>
      <c r="G28" s="426" t="s">
        <v>825</v>
      </c>
      <c r="H28" s="427" t="s">
        <v>825</v>
      </c>
    </row>
    <row r="29" spans="1:9" ht="84.75" customHeight="1" x14ac:dyDescent="0.25">
      <c r="A29" s="568"/>
      <c r="B29" s="571"/>
      <c r="C29" s="401" t="s">
        <v>826</v>
      </c>
      <c r="D29" s="402" t="s">
        <v>809</v>
      </c>
      <c r="E29" s="401"/>
      <c r="F29" s="425">
        <v>100</v>
      </c>
      <c r="G29" s="426" t="s">
        <v>825</v>
      </c>
      <c r="H29" s="427" t="s">
        <v>825</v>
      </c>
    </row>
    <row r="30" spans="1:9" ht="85.5" customHeight="1" x14ac:dyDescent="0.25">
      <c r="A30" s="569"/>
      <c r="B30" s="572"/>
      <c r="C30" s="401" t="s">
        <v>827</v>
      </c>
      <c r="D30" s="402" t="s">
        <v>809</v>
      </c>
      <c r="E30" s="401"/>
      <c r="F30" s="425">
        <v>100</v>
      </c>
      <c r="G30" s="426" t="s">
        <v>771</v>
      </c>
      <c r="H30" s="427" t="s">
        <v>771</v>
      </c>
    </row>
    <row r="31" spans="1:9" ht="17.25" x14ac:dyDescent="0.25">
      <c r="A31" s="430"/>
      <c r="B31" s="430"/>
      <c r="C31" s="431" t="s">
        <v>828</v>
      </c>
      <c r="D31" s="431"/>
      <c r="E31" s="431"/>
      <c r="F31" s="432" t="s">
        <v>771</v>
      </c>
      <c r="G31" s="433">
        <f>G24+G20+G14+G9</f>
        <v>11.166700000000001</v>
      </c>
      <c r="H31" s="434">
        <f>H24+H20+H14+H9</f>
        <v>0.84445000000000003</v>
      </c>
    </row>
    <row r="32" spans="1:9" x14ac:dyDescent="0.25">
      <c r="A32" s="435"/>
      <c r="B32" s="435"/>
      <c r="C32" s="436"/>
      <c r="D32" s="436"/>
      <c r="E32" s="436"/>
      <c r="F32" s="437"/>
      <c r="G32" s="438"/>
      <c r="H32" s="439"/>
    </row>
    <row r="33" spans="1:8" x14ac:dyDescent="0.25">
      <c r="A33" s="435"/>
      <c r="B33" s="435" t="s">
        <v>829</v>
      </c>
      <c r="C33" s="436"/>
      <c r="D33" s="436"/>
      <c r="E33" s="436"/>
      <c r="F33" s="437"/>
      <c r="G33" s="438"/>
      <c r="H33" s="439"/>
    </row>
    <row r="34" spans="1:8" x14ac:dyDescent="0.25">
      <c r="A34" s="435"/>
      <c r="B34" s="573" t="s">
        <v>830</v>
      </c>
      <c r="C34" s="573"/>
      <c r="D34" s="573"/>
      <c r="E34" s="573"/>
      <c r="F34" s="573"/>
      <c r="G34" s="573"/>
      <c r="H34" s="573"/>
    </row>
    <row r="35" spans="1:8" x14ac:dyDescent="0.25">
      <c r="A35" s="435"/>
      <c r="B35" s="574" t="s">
        <v>831</v>
      </c>
      <c r="C35" s="574"/>
      <c r="D35" s="574"/>
      <c r="E35" s="574"/>
      <c r="F35" s="574"/>
      <c r="G35" s="574"/>
      <c r="H35" s="574"/>
    </row>
    <row r="36" spans="1:8" x14ac:dyDescent="0.25">
      <c r="A36" s="560" t="s">
        <v>832</v>
      </c>
      <c r="B36" s="561"/>
      <c r="C36" s="562"/>
      <c r="D36" s="440"/>
      <c r="E36" s="440"/>
      <c r="F36" s="563" t="str">
        <f>IF(0.85&lt;=H31,'[1]Соответствие баллов'!B7,IF(0.7&lt;=H31,'[1]Соответствие баллов'!B8,IF(0.5&lt;=H31,'[1]Соответствие баллов'!B9,IF(H31&lt;0.5,'[1]Соответствие баллов'!B10))))</f>
        <v>Умеренно эффективна</v>
      </c>
      <c r="G36" s="563"/>
      <c r="H36" s="564"/>
    </row>
  </sheetData>
  <mergeCells count="8">
    <mergeCell ref="A36:C36"/>
    <mergeCell ref="F36:H36"/>
    <mergeCell ref="F2:H2"/>
    <mergeCell ref="A4:H4"/>
    <mergeCell ref="A27:A30"/>
    <mergeCell ref="B27:B30"/>
    <mergeCell ref="B34:H34"/>
    <mergeCell ref="B35:H35"/>
  </mergeCells>
  <pageMargins left="0.7" right="0.7" top="0.75" bottom="0.75" header="0.3" footer="0.3"/>
  <pageSetup paperSize="9" scale="4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F13"/>
  <sheetViews>
    <sheetView view="pageBreakPreview" zoomScale="115" zoomScaleSheetLayoutView="115" workbookViewId="0">
      <selection activeCell="B8" sqref="B8"/>
    </sheetView>
  </sheetViews>
  <sheetFormatPr defaultColWidth="9.140625" defaultRowHeight="15" x14ac:dyDescent="0.25"/>
  <cols>
    <col min="1" max="1" width="14" style="441" customWidth="1"/>
    <col min="2" max="2" width="27.85546875" style="441" customWidth="1"/>
    <col min="3" max="3" width="16.85546875" style="441" customWidth="1"/>
    <col min="4" max="4" width="14.5703125" style="441" customWidth="1"/>
    <col min="5" max="5" width="9.85546875" style="441" customWidth="1"/>
    <col min="6" max="6" width="19.140625" style="441" customWidth="1"/>
    <col min="7" max="7" width="11.5703125" style="441" customWidth="1"/>
    <col min="8" max="8" width="11.42578125" style="441" customWidth="1"/>
    <col min="9" max="16384" width="9.140625" style="441"/>
  </cols>
  <sheetData>
    <row r="2" spans="1:6" ht="15" customHeight="1" x14ac:dyDescent="0.3">
      <c r="D2" s="576" t="s">
        <v>833</v>
      </c>
      <c r="E2" s="576"/>
      <c r="F2" s="576"/>
    </row>
    <row r="3" spans="1:6" ht="15" customHeight="1" x14ac:dyDescent="0.3">
      <c r="D3" s="442"/>
      <c r="E3" s="442"/>
      <c r="F3" s="442"/>
    </row>
    <row r="4" spans="1:6" ht="27" x14ac:dyDescent="0.25">
      <c r="A4" s="577" t="s">
        <v>834</v>
      </c>
      <c r="B4" s="577"/>
      <c r="C4" s="577"/>
      <c r="D4" s="577"/>
      <c r="E4" s="577"/>
      <c r="F4" s="577"/>
    </row>
    <row r="5" spans="1:6" ht="8.25" customHeight="1" x14ac:dyDescent="0.25"/>
    <row r="6" spans="1:6" ht="50.25" customHeight="1" x14ac:dyDescent="0.25">
      <c r="A6" s="443" t="s">
        <v>835</v>
      </c>
      <c r="B6" s="443" t="s">
        <v>836</v>
      </c>
      <c r="C6" s="578" t="s">
        <v>837</v>
      </c>
      <c r="D6" s="579"/>
      <c r="E6" s="579"/>
      <c r="F6" s="580"/>
    </row>
    <row r="7" spans="1:6" ht="52.5" customHeight="1" x14ac:dyDescent="0.25">
      <c r="A7" s="443" t="s">
        <v>838</v>
      </c>
      <c r="B7" s="444" t="s">
        <v>839</v>
      </c>
      <c r="C7" s="575" t="s">
        <v>840</v>
      </c>
      <c r="D7" s="575"/>
      <c r="E7" s="575"/>
      <c r="F7" s="575"/>
    </row>
    <row r="8" spans="1:6" ht="125.25" customHeight="1" x14ac:dyDescent="0.25">
      <c r="A8" s="443" t="s">
        <v>841</v>
      </c>
      <c r="B8" s="444" t="s">
        <v>842</v>
      </c>
      <c r="C8" s="575" t="s">
        <v>843</v>
      </c>
      <c r="D8" s="575"/>
      <c r="E8" s="575"/>
      <c r="F8" s="575"/>
    </row>
    <row r="9" spans="1:6" ht="137.25" customHeight="1" x14ac:dyDescent="0.25">
      <c r="A9" s="443" t="s">
        <v>844</v>
      </c>
      <c r="B9" s="444" t="s">
        <v>845</v>
      </c>
      <c r="C9" s="575" t="s">
        <v>846</v>
      </c>
      <c r="D9" s="575"/>
      <c r="E9" s="575"/>
      <c r="F9" s="575"/>
    </row>
    <row r="10" spans="1:6" ht="108" customHeight="1" x14ac:dyDescent="0.25">
      <c r="A10" s="443" t="s">
        <v>847</v>
      </c>
      <c r="B10" s="444" t="s">
        <v>848</v>
      </c>
      <c r="C10" s="575" t="s">
        <v>849</v>
      </c>
      <c r="D10" s="575"/>
      <c r="E10" s="575"/>
      <c r="F10" s="575"/>
    </row>
    <row r="11" spans="1:6" ht="109.5" customHeight="1" x14ac:dyDescent="0.25">
      <c r="A11" s="443" t="s">
        <v>850</v>
      </c>
      <c r="B11" s="444" t="s">
        <v>851</v>
      </c>
      <c r="C11" s="575" t="s">
        <v>852</v>
      </c>
      <c r="D11" s="575"/>
      <c r="E11" s="575"/>
      <c r="F11" s="575"/>
    </row>
    <row r="12" spans="1:6" ht="14.25" customHeight="1" x14ac:dyDescent="0.25">
      <c r="A12" s="445"/>
      <c r="B12" s="446"/>
      <c r="C12" s="447"/>
      <c r="D12" s="447"/>
      <c r="E12" s="447"/>
      <c r="F12" s="447"/>
    </row>
    <row r="13" spans="1:6" ht="18.75" x14ac:dyDescent="0.3">
      <c r="F13" s="448"/>
    </row>
  </sheetData>
  <mergeCells count="8">
    <mergeCell ref="C10:F10"/>
    <mergeCell ref="C11:F11"/>
    <mergeCell ref="D2:F2"/>
    <mergeCell ref="A4:F4"/>
    <mergeCell ref="C6:F6"/>
    <mergeCell ref="C7:F7"/>
    <mergeCell ref="C8:F8"/>
    <mergeCell ref="C9:F9"/>
  </mergeCells>
  <pageMargins left="0.78740157480314965" right="0.59055118110236227" top="0.55118110236220474" bottom="0.15748031496062992"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zoomScale="85" zoomScaleNormal="85" workbookViewId="0">
      <selection activeCell="C26" sqref="C26"/>
    </sheetView>
  </sheetViews>
  <sheetFormatPr defaultRowHeight="15" x14ac:dyDescent="0.25"/>
  <cols>
    <col min="1" max="1" width="29.28515625" customWidth="1"/>
    <col min="2" max="2" width="36.140625" customWidth="1"/>
    <col min="3" max="3" width="34.140625" customWidth="1"/>
    <col min="4" max="4" width="19.5703125" customWidth="1"/>
    <col min="5" max="5" width="22.28515625" customWidth="1"/>
    <col min="6" max="6" width="19.85546875" customWidth="1"/>
    <col min="7" max="7" width="22.5703125" customWidth="1"/>
    <col min="8" max="8" width="44.140625" customWidth="1"/>
    <col min="9" max="9" width="38.42578125" customWidth="1"/>
    <col min="10" max="10" width="39.5703125" customWidth="1"/>
  </cols>
  <sheetData>
    <row r="1" spans="1:10" ht="96" customHeight="1" x14ac:dyDescent="0.25">
      <c r="A1" s="82"/>
      <c r="B1" s="82"/>
      <c r="C1" s="82"/>
      <c r="D1" s="82"/>
      <c r="E1" s="82"/>
      <c r="F1" s="474"/>
      <c r="G1" s="474"/>
      <c r="H1" s="474"/>
      <c r="I1" s="474"/>
      <c r="J1" s="279" t="s">
        <v>606</v>
      </c>
    </row>
    <row r="2" spans="1:10" ht="15.75" x14ac:dyDescent="0.25">
      <c r="A2" s="82"/>
      <c r="B2" s="82"/>
      <c r="C2" s="82"/>
      <c r="D2" s="82"/>
      <c r="E2" s="82"/>
      <c r="F2" s="86"/>
      <c r="G2" s="86"/>
      <c r="H2" s="216"/>
      <c r="I2" s="216"/>
      <c r="J2" s="267"/>
    </row>
    <row r="3" spans="1:10" ht="52.5" customHeight="1" x14ac:dyDescent="0.25">
      <c r="A3" s="487" t="s">
        <v>719</v>
      </c>
      <c r="B3" s="487"/>
      <c r="C3" s="487"/>
      <c r="D3" s="487"/>
      <c r="E3" s="487"/>
      <c r="F3" s="487"/>
      <c r="G3" s="487"/>
      <c r="H3" s="487"/>
      <c r="I3" s="487"/>
      <c r="J3" s="487"/>
    </row>
    <row r="4" spans="1:10" ht="15.75" x14ac:dyDescent="0.25">
      <c r="A4" s="82"/>
      <c r="B4" s="82"/>
      <c r="C4" s="82"/>
      <c r="D4" s="82"/>
      <c r="E4" s="82"/>
      <c r="F4" s="86"/>
      <c r="G4" s="86"/>
      <c r="H4" s="82"/>
      <c r="I4" s="82"/>
      <c r="J4" s="82"/>
    </row>
    <row r="5" spans="1:10" ht="15.75" x14ac:dyDescent="0.25">
      <c r="A5" s="82"/>
      <c r="B5" s="82"/>
      <c r="C5" s="82"/>
      <c r="D5" s="82"/>
      <c r="E5" s="82"/>
      <c r="F5" s="86"/>
      <c r="G5" s="86"/>
      <c r="H5" s="82"/>
      <c r="I5" s="82"/>
      <c r="J5" s="362"/>
    </row>
    <row r="6" spans="1:10" ht="15.75" x14ac:dyDescent="0.25">
      <c r="A6" s="82"/>
      <c r="B6" s="82"/>
      <c r="C6" s="82"/>
      <c r="D6" s="82"/>
      <c r="E6" s="178"/>
      <c r="F6" s="178"/>
      <c r="G6" s="178"/>
      <c r="H6" s="178"/>
      <c r="I6" s="178"/>
      <c r="J6" s="178"/>
    </row>
    <row r="7" spans="1:10" ht="30.75" customHeight="1" x14ac:dyDescent="0.25">
      <c r="A7" s="483" t="s">
        <v>0</v>
      </c>
      <c r="B7" s="483" t="s">
        <v>554</v>
      </c>
      <c r="C7" s="483" t="s">
        <v>6</v>
      </c>
      <c r="D7" s="514" t="s">
        <v>556</v>
      </c>
      <c r="E7" s="515"/>
      <c r="F7" s="514" t="s">
        <v>557</v>
      </c>
      <c r="G7" s="515"/>
      <c r="H7" s="514" t="s">
        <v>558</v>
      </c>
      <c r="I7" s="515"/>
      <c r="J7" s="483" t="s">
        <v>555</v>
      </c>
    </row>
    <row r="8" spans="1:10" x14ac:dyDescent="0.25">
      <c r="A8" s="483"/>
      <c r="B8" s="483"/>
      <c r="C8" s="483"/>
      <c r="D8" s="496" t="s">
        <v>559</v>
      </c>
      <c r="E8" s="512" t="s">
        <v>560</v>
      </c>
      <c r="F8" s="496" t="s">
        <v>559</v>
      </c>
      <c r="G8" s="512" t="s">
        <v>560</v>
      </c>
      <c r="H8" s="496" t="s">
        <v>561</v>
      </c>
      <c r="I8" s="512" t="s">
        <v>562</v>
      </c>
      <c r="J8" s="483"/>
    </row>
    <row r="9" spans="1:10" ht="22.5" customHeight="1" x14ac:dyDescent="0.25">
      <c r="A9" s="483"/>
      <c r="B9" s="483"/>
      <c r="C9" s="483"/>
      <c r="D9" s="497"/>
      <c r="E9" s="513"/>
      <c r="F9" s="497"/>
      <c r="G9" s="513"/>
      <c r="H9" s="497"/>
      <c r="I9" s="513"/>
      <c r="J9" s="483"/>
    </row>
    <row r="10" spans="1:10" ht="15.75" x14ac:dyDescent="0.25">
      <c r="A10" s="363">
        <v>1</v>
      </c>
      <c r="B10" s="363">
        <v>2</v>
      </c>
      <c r="C10" s="363">
        <v>3</v>
      </c>
      <c r="D10" s="284">
        <v>4</v>
      </c>
      <c r="E10" s="363">
        <v>5</v>
      </c>
      <c r="F10" s="281">
        <v>6</v>
      </c>
      <c r="G10" s="281">
        <v>7</v>
      </c>
      <c r="H10" s="364">
        <v>8</v>
      </c>
      <c r="I10" s="364">
        <v>9</v>
      </c>
      <c r="J10" s="363">
        <v>10</v>
      </c>
    </row>
    <row r="11" spans="1:10" ht="31.5" customHeight="1" x14ac:dyDescent="0.25">
      <c r="A11" s="584" t="s">
        <v>676</v>
      </c>
      <c r="B11" s="587" t="s">
        <v>741</v>
      </c>
      <c r="C11" s="496" t="s">
        <v>714</v>
      </c>
      <c r="D11" s="590">
        <v>44927</v>
      </c>
      <c r="E11" s="590">
        <v>45291</v>
      </c>
      <c r="F11" s="593" t="s">
        <v>46</v>
      </c>
      <c r="G11" s="596" t="s">
        <v>46</v>
      </c>
      <c r="H11" s="581" t="s">
        <v>729</v>
      </c>
      <c r="I11" s="581" t="s">
        <v>730</v>
      </c>
      <c r="J11" s="581" t="s">
        <v>731</v>
      </c>
    </row>
    <row r="12" spans="1:10" ht="31.5" customHeight="1" x14ac:dyDescent="0.25">
      <c r="A12" s="585"/>
      <c r="B12" s="588"/>
      <c r="C12" s="498"/>
      <c r="D12" s="591"/>
      <c r="E12" s="591"/>
      <c r="F12" s="594"/>
      <c r="G12" s="597"/>
      <c r="H12" s="582"/>
      <c r="I12" s="582"/>
      <c r="J12" s="582"/>
    </row>
    <row r="13" spans="1:10" ht="29.25" customHeight="1" x14ac:dyDescent="0.25">
      <c r="A13" s="585"/>
      <c r="B13" s="588"/>
      <c r="C13" s="498"/>
      <c r="D13" s="591"/>
      <c r="E13" s="591"/>
      <c r="F13" s="594"/>
      <c r="G13" s="597"/>
      <c r="H13" s="582"/>
      <c r="I13" s="582"/>
      <c r="J13" s="582"/>
    </row>
    <row r="14" spans="1:10" ht="31.5" hidden="1" customHeight="1" x14ac:dyDescent="0.25">
      <c r="A14" s="585"/>
      <c r="B14" s="588"/>
      <c r="C14" s="498"/>
      <c r="D14" s="592"/>
      <c r="E14" s="592"/>
      <c r="F14" s="595"/>
      <c r="G14" s="598"/>
      <c r="H14" s="583"/>
      <c r="I14" s="583"/>
      <c r="J14" s="583"/>
    </row>
    <row r="15" spans="1:10" s="72" customFormat="1" ht="0.75" hidden="1" customHeight="1" x14ac:dyDescent="0.2">
      <c r="A15" s="586"/>
      <c r="B15" s="589"/>
      <c r="C15" s="499"/>
      <c r="D15" s="255">
        <v>0</v>
      </c>
      <c r="E15" s="313">
        <v>0</v>
      </c>
      <c r="H15" s="5"/>
    </row>
    <row r="16" spans="1:10" ht="117" customHeight="1" x14ac:dyDescent="0.25">
      <c r="A16" s="272" t="s">
        <v>677</v>
      </c>
      <c r="B16" s="305" t="s">
        <v>742</v>
      </c>
      <c r="C16" s="363" t="s">
        <v>714</v>
      </c>
      <c r="D16" s="328">
        <v>44927</v>
      </c>
      <c r="E16" s="328">
        <v>44957</v>
      </c>
      <c r="F16" s="328">
        <v>44965</v>
      </c>
      <c r="G16" s="328">
        <v>45199</v>
      </c>
      <c r="H16" s="366" t="s">
        <v>597</v>
      </c>
      <c r="I16" s="329" t="s">
        <v>599</v>
      </c>
      <c r="J16" s="325" t="s">
        <v>583</v>
      </c>
    </row>
    <row r="17" spans="1:10" ht="39.75" hidden="1" customHeight="1" x14ac:dyDescent="0.25">
      <c r="A17" s="304" t="s">
        <v>563</v>
      </c>
      <c r="B17" s="306" t="s">
        <v>564</v>
      </c>
      <c r="C17" s="363"/>
      <c r="D17" s="275">
        <v>43191</v>
      </c>
      <c r="E17" s="275">
        <v>43373</v>
      </c>
      <c r="F17" s="275" t="s">
        <v>20</v>
      </c>
      <c r="G17" s="275">
        <v>43432</v>
      </c>
      <c r="H17" s="508" t="s">
        <v>427</v>
      </c>
      <c r="I17" s="276" t="s">
        <v>579</v>
      </c>
      <c r="J17" s="314" t="s">
        <v>583</v>
      </c>
    </row>
    <row r="18" spans="1:10" ht="39.75" hidden="1" customHeight="1" x14ac:dyDescent="0.25">
      <c r="A18" s="304" t="s">
        <v>565</v>
      </c>
      <c r="B18" s="306" t="s">
        <v>566</v>
      </c>
      <c r="C18" s="363"/>
      <c r="D18" s="275">
        <v>43556</v>
      </c>
      <c r="E18" s="275">
        <v>43738</v>
      </c>
      <c r="F18" s="275">
        <v>43608</v>
      </c>
      <c r="G18" s="275">
        <v>43763</v>
      </c>
      <c r="H18" s="509"/>
      <c r="I18" s="276" t="s">
        <v>580</v>
      </c>
      <c r="J18" s="314" t="s">
        <v>583</v>
      </c>
    </row>
    <row r="19" spans="1:10" ht="55.5" hidden="1" customHeight="1" x14ac:dyDescent="0.25">
      <c r="A19" s="304" t="s">
        <v>567</v>
      </c>
      <c r="B19" s="307" t="s">
        <v>568</v>
      </c>
      <c r="C19" s="363"/>
      <c r="D19" s="275">
        <v>43922</v>
      </c>
      <c r="E19" s="275">
        <v>44104</v>
      </c>
      <c r="F19" s="275">
        <v>43928</v>
      </c>
      <c r="G19" s="275">
        <v>44135</v>
      </c>
      <c r="H19" s="509"/>
      <c r="I19" s="276" t="s">
        <v>582</v>
      </c>
      <c r="J19" s="510" t="s">
        <v>587</v>
      </c>
    </row>
    <row r="20" spans="1:10" ht="39.75" hidden="1" customHeight="1" x14ac:dyDescent="0.25">
      <c r="A20" s="304" t="s">
        <v>569</v>
      </c>
      <c r="B20" s="307" t="s">
        <v>570</v>
      </c>
      <c r="C20" s="363"/>
      <c r="D20" s="275">
        <v>43922</v>
      </c>
      <c r="E20" s="275">
        <v>44104</v>
      </c>
      <c r="F20" s="275">
        <v>43923</v>
      </c>
      <c r="G20" s="275">
        <v>44135</v>
      </c>
      <c r="H20" s="509"/>
      <c r="I20" s="276" t="s">
        <v>582</v>
      </c>
      <c r="J20" s="511"/>
    </row>
    <row r="21" spans="1:10" ht="39.75" hidden="1" customHeight="1" x14ac:dyDescent="0.25">
      <c r="A21" s="304" t="s">
        <v>571</v>
      </c>
      <c r="B21" s="307" t="s">
        <v>588</v>
      </c>
      <c r="C21" s="363"/>
      <c r="D21" s="275">
        <v>43922</v>
      </c>
      <c r="E21" s="275">
        <v>44104</v>
      </c>
      <c r="F21" s="275">
        <v>43928</v>
      </c>
      <c r="G21" s="275">
        <v>44135</v>
      </c>
      <c r="H21" s="509"/>
      <c r="I21" s="276" t="s">
        <v>582</v>
      </c>
      <c r="J21" s="511"/>
    </row>
    <row r="22" spans="1:10" ht="103.5" customHeight="1" x14ac:dyDescent="0.25">
      <c r="A22" s="304" t="s">
        <v>687</v>
      </c>
      <c r="B22" s="378" t="s">
        <v>736</v>
      </c>
      <c r="C22" s="363" t="s">
        <v>714</v>
      </c>
      <c r="D22" s="277">
        <v>44927</v>
      </c>
      <c r="E22" s="275">
        <v>44957</v>
      </c>
      <c r="F22" s="277">
        <v>44965</v>
      </c>
      <c r="G22" s="275">
        <v>45199</v>
      </c>
      <c r="H22" s="317" t="s">
        <v>597</v>
      </c>
      <c r="I22" s="330" t="s">
        <v>716</v>
      </c>
      <c r="J22" s="365" t="s">
        <v>583</v>
      </c>
    </row>
    <row r="23" spans="1:10" ht="100.5" customHeight="1" x14ac:dyDescent="0.25">
      <c r="A23" s="304" t="s">
        <v>688</v>
      </c>
      <c r="B23" s="307" t="s">
        <v>715</v>
      </c>
      <c r="C23" s="363" t="s">
        <v>714</v>
      </c>
      <c r="D23" s="277">
        <v>44927</v>
      </c>
      <c r="E23" s="275">
        <v>44957</v>
      </c>
      <c r="F23" s="277">
        <v>44965</v>
      </c>
      <c r="G23" s="275">
        <v>45199</v>
      </c>
      <c r="H23" s="317" t="s">
        <v>597</v>
      </c>
      <c r="I23" s="330" t="s">
        <v>717</v>
      </c>
      <c r="J23" s="365" t="s">
        <v>583</v>
      </c>
    </row>
    <row r="24" spans="1:10" ht="100.5" customHeight="1" x14ac:dyDescent="0.25">
      <c r="A24" s="272" t="s">
        <v>678</v>
      </c>
      <c r="B24" s="370" t="s">
        <v>572</v>
      </c>
      <c r="C24" s="369" t="s">
        <v>714</v>
      </c>
      <c r="D24" s="371">
        <v>44927</v>
      </c>
      <c r="E24" s="372">
        <v>45291</v>
      </c>
      <c r="F24" s="373" t="s">
        <v>46</v>
      </c>
      <c r="G24" s="371" t="s">
        <v>46</v>
      </c>
      <c r="H24" s="374" t="s">
        <v>732</v>
      </c>
      <c r="I24" s="329" t="s">
        <v>730</v>
      </c>
      <c r="J24" s="331" t="s">
        <v>733</v>
      </c>
    </row>
    <row r="25" spans="1:10" ht="96.75" customHeight="1" x14ac:dyDescent="0.25">
      <c r="A25" s="272" t="s">
        <v>697</v>
      </c>
      <c r="B25" s="370" t="s">
        <v>743</v>
      </c>
      <c r="C25" s="369" t="s">
        <v>714</v>
      </c>
      <c r="D25" s="371">
        <v>44927</v>
      </c>
      <c r="E25" s="372">
        <v>45291</v>
      </c>
      <c r="F25" s="375" t="s">
        <v>46</v>
      </c>
      <c r="G25" s="375" t="s">
        <v>46</v>
      </c>
      <c r="H25" s="377" t="s">
        <v>729</v>
      </c>
      <c r="I25" s="376" t="s">
        <v>730</v>
      </c>
      <c r="J25" s="369" t="s">
        <v>734</v>
      </c>
    </row>
    <row r="26" spans="1:10" ht="173.25" customHeight="1" x14ac:dyDescent="0.25">
      <c r="A26" s="272" t="s">
        <v>699</v>
      </c>
      <c r="B26" s="308" t="s">
        <v>744</v>
      </c>
      <c r="C26" s="369" t="s">
        <v>714</v>
      </c>
      <c r="D26" s="328">
        <v>44927</v>
      </c>
      <c r="E26" s="328">
        <v>44957</v>
      </c>
      <c r="F26" s="324">
        <v>44927</v>
      </c>
      <c r="G26" s="324">
        <v>45230</v>
      </c>
      <c r="H26" s="331" t="s">
        <v>600</v>
      </c>
      <c r="I26" s="330" t="s">
        <v>650</v>
      </c>
      <c r="J26" s="325" t="s">
        <v>583</v>
      </c>
    </row>
    <row r="27" spans="1:10" ht="117.75" customHeight="1" x14ac:dyDescent="0.25">
      <c r="A27" s="272" t="s">
        <v>700</v>
      </c>
      <c r="B27" s="308" t="s">
        <v>573</v>
      </c>
      <c r="C27" s="369" t="s">
        <v>714</v>
      </c>
      <c r="D27" s="328">
        <v>44927</v>
      </c>
      <c r="E27" s="328">
        <v>44957</v>
      </c>
      <c r="F27" s="324" t="s">
        <v>46</v>
      </c>
      <c r="G27" s="324" t="s">
        <v>46</v>
      </c>
      <c r="H27" s="331" t="s">
        <v>729</v>
      </c>
      <c r="I27" s="330" t="s">
        <v>730</v>
      </c>
      <c r="J27" s="330" t="s">
        <v>735</v>
      </c>
    </row>
    <row r="33" spans="9:9" ht="15.75" x14ac:dyDescent="0.25">
      <c r="I33" s="278"/>
    </row>
  </sheetData>
  <mergeCells count="27">
    <mergeCell ref="J11:J14"/>
    <mergeCell ref="J19:J21"/>
    <mergeCell ref="A11:A15"/>
    <mergeCell ref="B11:B15"/>
    <mergeCell ref="C11:C15"/>
    <mergeCell ref="D11:D14"/>
    <mergeCell ref="E11:E14"/>
    <mergeCell ref="F11:F14"/>
    <mergeCell ref="G11:G14"/>
    <mergeCell ref="H11:H14"/>
    <mergeCell ref="I11:I14"/>
    <mergeCell ref="H17:H21"/>
    <mergeCell ref="F1:I1"/>
    <mergeCell ref="A3:J3"/>
    <mergeCell ref="A7:A9"/>
    <mergeCell ref="B7:B9"/>
    <mergeCell ref="C7:C9"/>
    <mergeCell ref="D7:E7"/>
    <mergeCell ref="F7:G7"/>
    <mergeCell ref="H7:I7"/>
    <mergeCell ref="J7:J9"/>
    <mergeCell ref="D8:D9"/>
    <mergeCell ref="E8:E9"/>
    <mergeCell ref="F8:F9"/>
    <mergeCell ref="G8:G9"/>
    <mergeCell ref="H8:H9"/>
    <mergeCell ref="I8:I9"/>
  </mergeCells>
  <pageMargins left="0.7" right="0.7" top="0.75" bottom="0.75" header="0.3" footer="0.3"/>
  <pageSetup paperSize="9" scale="42" fitToHeight="0"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2"/>
  <sheetViews>
    <sheetView topLeftCell="A4" zoomScale="80" zoomScaleNormal="80" zoomScaleSheetLayoutView="100" workbookViewId="0">
      <selection activeCell="O1" sqref="O1:AG2"/>
    </sheetView>
  </sheetViews>
  <sheetFormatPr defaultRowHeight="15" x14ac:dyDescent="0.25"/>
  <cols>
    <col min="1" max="1" width="27.7109375" style="136" customWidth="1"/>
    <col min="2" max="2" width="39.85546875" style="137" customWidth="1"/>
    <col min="3" max="3" width="17.7109375" style="136" customWidth="1"/>
    <col min="4" max="4" width="26.7109375" style="136" customWidth="1"/>
    <col min="5" max="5" width="11" style="136" customWidth="1"/>
    <col min="6" max="6" width="11.5703125" style="136" customWidth="1"/>
    <col min="7" max="7" width="9.140625" style="138" customWidth="1"/>
    <col min="8" max="8" width="14.85546875" style="139" customWidth="1"/>
    <col min="9" max="9" width="14.5703125" style="138" customWidth="1"/>
    <col min="10" max="11" width="12.42578125" style="138" customWidth="1"/>
    <col min="12" max="13" width="12.42578125" style="138" hidden="1" customWidth="1"/>
    <col min="14" max="14" width="3.7109375" style="138" customWidth="1"/>
    <col min="15" max="15" width="3.42578125" style="138" customWidth="1"/>
    <col min="16" max="17" width="3.7109375" style="138" customWidth="1"/>
    <col min="18" max="19" width="3.7109375" style="151" customWidth="1"/>
    <col min="20" max="20" width="3.85546875" style="151" customWidth="1"/>
    <col min="21" max="24" width="3.7109375" style="151" customWidth="1"/>
    <col min="25" max="25" width="3.85546875" style="151" customWidth="1"/>
    <col min="26" max="28" width="3.7109375" style="151" hidden="1" customWidth="1"/>
    <col min="29" max="29" width="3.85546875" style="151" hidden="1" customWidth="1"/>
    <col min="30" max="32" width="3.7109375" style="151" hidden="1" customWidth="1"/>
    <col min="33" max="33" width="3.85546875" style="151" hidden="1" customWidth="1"/>
  </cols>
  <sheetData>
    <row r="1" spans="1:33" ht="15" customHeight="1" x14ac:dyDescent="0.25">
      <c r="N1" s="140"/>
      <c r="O1" s="600" t="s">
        <v>539</v>
      </c>
      <c r="P1" s="600"/>
      <c r="Q1" s="600"/>
      <c r="R1" s="600"/>
      <c r="S1" s="600"/>
      <c r="T1" s="600"/>
      <c r="U1" s="600"/>
      <c r="V1" s="600"/>
      <c r="W1" s="600"/>
      <c r="X1" s="600"/>
      <c r="Y1" s="600"/>
      <c r="Z1" s="600"/>
      <c r="AA1" s="600"/>
      <c r="AB1" s="600"/>
      <c r="AC1" s="600"/>
      <c r="AD1" s="600"/>
      <c r="AE1" s="600"/>
      <c r="AF1" s="600"/>
      <c r="AG1" s="600"/>
    </row>
    <row r="2" spans="1:33" ht="68.25" customHeight="1" x14ac:dyDescent="0.25">
      <c r="N2" s="140"/>
      <c r="O2" s="600"/>
      <c r="P2" s="600"/>
      <c r="Q2" s="600"/>
      <c r="R2" s="600"/>
      <c r="S2" s="600"/>
      <c r="T2" s="600"/>
      <c r="U2" s="600"/>
      <c r="V2" s="600"/>
      <c r="W2" s="600"/>
      <c r="X2" s="600"/>
      <c r="Y2" s="600"/>
      <c r="Z2" s="600"/>
      <c r="AA2" s="600"/>
      <c r="AB2" s="600"/>
      <c r="AC2" s="600"/>
      <c r="AD2" s="600"/>
      <c r="AE2" s="600"/>
      <c r="AF2" s="600"/>
      <c r="AG2" s="600"/>
    </row>
    <row r="3" spans="1:33" ht="116.25" customHeight="1" x14ac:dyDescent="0.25">
      <c r="A3" s="265" t="s">
        <v>537</v>
      </c>
      <c r="B3" s="265" t="s">
        <v>540</v>
      </c>
      <c r="C3" s="607" t="s">
        <v>541</v>
      </c>
      <c r="D3" s="607"/>
      <c r="N3" s="140"/>
      <c r="O3" s="599" t="s">
        <v>538</v>
      </c>
      <c r="P3" s="599"/>
      <c r="Q3" s="599"/>
      <c r="R3" s="599"/>
      <c r="S3" s="599"/>
      <c r="T3" s="599"/>
      <c r="U3" s="599"/>
      <c r="V3" s="599"/>
      <c r="W3" s="599"/>
      <c r="X3" s="599"/>
      <c r="Y3" s="28"/>
      <c r="Z3" s="28"/>
      <c r="AA3" s="141"/>
      <c r="AB3" s="28"/>
      <c r="AC3" s="28"/>
      <c r="AD3" s="141"/>
      <c r="AE3" s="141"/>
      <c r="AF3" s="28"/>
      <c r="AG3" s="28"/>
    </row>
    <row r="4" spans="1:33" x14ac:dyDescent="0.25">
      <c r="N4" s="140"/>
      <c r="O4" s="140"/>
      <c r="P4" s="140"/>
      <c r="Q4" s="140"/>
      <c r="R4" s="28"/>
      <c r="S4" s="28"/>
      <c r="T4" s="262"/>
      <c r="U4" s="262"/>
      <c r="V4" s="262"/>
      <c r="W4" s="262"/>
      <c r="X4" s="28"/>
      <c r="Y4" s="28"/>
      <c r="Z4" s="28"/>
      <c r="AA4" s="141"/>
      <c r="AB4" s="28"/>
      <c r="AC4" s="28"/>
      <c r="AD4" s="141"/>
      <c r="AE4" s="141"/>
      <c r="AF4" s="28"/>
      <c r="AG4" s="28"/>
    </row>
    <row r="5" spans="1:33" x14ac:dyDescent="0.25">
      <c r="N5" s="140"/>
      <c r="O5" s="140"/>
      <c r="P5" s="140"/>
      <c r="Q5" s="140"/>
      <c r="R5" s="28"/>
      <c r="S5" s="28"/>
      <c r="T5" s="262"/>
      <c r="U5" s="262"/>
      <c r="V5" s="262"/>
      <c r="W5" s="262"/>
      <c r="X5" s="28"/>
      <c r="Y5" s="28"/>
      <c r="Z5" s="28"/>
      <c r="AA5" s="141"/>
      <c r="AB5" s="28"/>
      <c r="AC5" s="28"/>
      <c r="AD5" s="141"/>
      <c r="AE5" s="141"/>
      <c r="AF5" s="28"/>
      <c r="AG5" s="28"/>
    </row>
    <row r="6" spans="1:33" x14ac:dyDescent="0.25">
      <c r="N6" s="140"/>
      <c r="O6" s="140"/>
      <c r="P6" s="140"/>
      <c r="Q6" s="140"/>
      <c r="R6" s="28"/>
      <c r="S6" s="28"/>
      <c r="T6" s="262"/>
      <c r="U6" s="262"/>
      <c r="V6" s="262"/>
      <c r="W6" s="262"/>
      <c r="X6" s="28"/>
      <c r="Y6" s="28"/>
      <c r="Z6" s="28"/>
      <c r="AA6" s="141"/>
      <c r="AB6" s="28"/>
      <c r="AC6" s="28"/>
      <c r="AD6" s="141"/>
      <c r="AE6" s="141"/>
      <c r="AF6" s="28"/>
      <c r="AG6" s="28"/>
    </row>
    <row r="7" spans="1:33" x14ac:dyDescent="0.25">
      <c r="N7" s="140"/>
      <c r="O7" s="140"/>
      <c r="P7" s="140"/>
      <c r="Q7" s="140"/>
      <c r="R7" s="28"/>
      <c r="S7" s="28"/>
      <c r="T7" s="262"/>
      <c r="U7" s="262"/>
      <c r="V7" s="262"/>
      <c r="W7" s="262"/>
      <c r="X7" s="28"/>
      <c r="Y7" s="28"/>
      <c r="Z7" s="28"/>
      <c r="AA7" s="141"/>
      <c r="AB7" s="28"/>
      <c r="AC7" s="28"/>
      <c r="AD7" s="141"/>
      <c r="AE7" s="141"/>
      <c r="AF7" s="28"/>
      <c r="AG7" s="28"/>
    </row>
    <row r="8" spans="1:33" x14ac:dyDescent="0.25">
      <c r="A8" s="603" t="s">
        <v>36</v>
      </c>
      <c r="B8" s="603"/>
      <c r="C8" s="603"/>
      <c r="D8" s="603"/>
      <c r="E8" s="603"/>
      <c r="F8" s="603"/>
      <c r="G8" s="603"/>
      <c r="H8" s="603"/>
      <c r="I8" s="603"/>
      <c r="J8" s="603"/>
      <c r="K8" s="603"/>
      <c r="L8" s="603"/>
      <c r="M8" s="603"/>
      <c r="N8" s="603"/>
      <c r="O8" s="603"/>
      <c r="P8" s="603"/>
      <c r="Q8" s="603"/>
      <c r="R8" s="603"/>
      <c r="S8" s="603"/>
      <c r="T8" s="603"/>
      <c r="U8" s="603"/>
      <c r="V8" s="603"/>
      <c r="W8" s="603"/>
      <c r="X8" s="603"/>
      <c r="Y8" s="603"/>
      <c r="Z8" s="28"/>
      <c r="AA8" s="141"/>
      <c r="AB8" s="141"/>
      <c r="AC8" s="141"/>
      <c r="AD8" s="141"/>
      <c r="AE8" s="141"/>
      <c r="AF8" s="141"/>
      <c r="AG8"/>
    </row>
    <row r="9" spans="1:33" x14ac:dyDescent="0.25">
      <c r="A9" s="603" t="s">
        <v>449</v>
      </c>
      <c r="B9" s="603"/>
      <c r="C9" s="603"/>
      <c r="D9" s="603"/>
      <c r="E9" s="603"/>
      <c r="F9" s="603"/>
      <c r="G9" s="603"/>
      <c r="H9" s="603"/>
      <c r="I9" s="603"/>
      <c r="J9" s="603"/>
      <c r="K9" s="603"/>
      <c r="L9" s="603"/>
      <c r="M9" s="603"/>
      <c r="N9" s="603"/>
      <c r="O9" s="603"/>
      <c r="P9" s="603"/>
      <c r="Q9" s="603"/>
      <c r="R9" s="603"/>
      <c r="S9" s="603"/>
      <c r="T9" s="603"/>
      <c r="U9" s="603"/>
      <c r="V9" s="603"/>
      <c r="W9" s="603"/>
      <c r="X9" s="603"/>
      <c r="Y9" s="603"/>
      <c r="Z9" s="28"/>
      <c r="AA9" s="141"/>
      <c r="AB9" s="141"/>
      <c r="AC9" s="141"/>
      <c r="AD9" s="141"/>
      <c r="AE9" s="141"/>
      <c r="AF9" s="141"/>
      <c r="AG9"/>
    </row>
    <row r="10" spans="1:33" x14ac:dyDescent="0.25">
      <c r="G10" s="142"/>
      <c r="H10" s="143"/>
      <c r="I10" s="142"/>
      <c r="J10" s="142"/>
      <c r="K10" s="142"/>
      <c r="L10" s="142"/>
      <c r="M10" s="142"/>
      <c r="N10" s="144"/>
      <c r="O10" s="144"/>
      <c r="P10" s="144"/>
      <c r="Q10" s="144"/>
      <c r="R10" s="145"/>
      <c r="S10" s="145"/>
      <c r="T10" s="145"/>
      <c r="U10" s="145"/>
      <c r="V10" s="145"/>
      <c r="W10" s="145"/>
      <c r="X10" s="145"/>
      <c r="Y10" s="28"/>
      <c r="Z10" s="187"/>
      <c r="AA10" s="187"/>
      <c r="AB10" s="187"/>
      <c r="AC10" s="28"/>
      <c r="AD10" s="187"/>
      <c r="AE10" s="187"/>
      <c r="AF10" s="187"/>
      <c r="AG10" s="28"/>
    </row>
    <row r="11" spans="1:33" x14ac:dyDescent="0.25">
      <c r="G11" s="142"/>
      <c r="H11" s="143"/>
      <c r="I11" s="142"/>
      <c r="J11" s="142"/>
      <c r="K11" s="142"/>
      <c r="L11" s="142"/>
      <c r="M11" s="142"/>
      <c r="N11" s="144"/>
      <c r="O11" s="144"/>
      <c r="P11" s="144"/>
      <c r="Q11" s="144"/>
      <c r="R11" s="145"/>
      <c r="S11" s="145"/>
      <c r="T11" s="145"/>
      <c r="U11" s="145"/>
      <c r="V11" s="145"/>
      <c r="W11" s="145"/>
      <c r="X11" s="145"/>
      <c r="Y11" s="28"/>
      <c r="Z11" s="187"/>
      <c r="AA11" s="187"/>
      <c r="AB11" s="187"/>
      <c r="AC11" s="28"/>
      <c r="AD11" s="187"/>
      <c r="AE11" s="187"/>
      <c r="AF11" s="187"/>
      <c r="AG11" s="28"/>
    </row>
    <row r="12" spans="1:33" x14ac:dyDescent="0.25">
      <c r="N12" s="140"/>
      <c r="O12" s="140"/>
      <c r="P12" s="140"/>
      <c r="Q12" s="140"/>
      <c r="R12" s="28"/>
      <c r="S12" s="28"/>
      <c r="T12" s="28"/>
      <c r="U12" s="28"/>
      <c r="V12" s="28"/>
      <c r="W12" s="28"/>
      <c r="X12" s="28"/>
      <c r="Y12" s="28"/>
      <c r="Z12" s="28"/>
      <c r="AA12" s="28"/>
      <c r="AB12" s="28"/>
      <c r="AC12" s="28"/>
      <c r="AD12" s="28"/>
      <c r="AE12" s="28"/>
      <c r="AF12" s="28"/>
      <c r="AG12" s="28"/>
    </row>
    <row r="13" spans="1:33" s="3" customFormat="1" ht="14.45" customHeight="1" x14ac:dyDescent="0.2">
      <c r="A13" s="609" t="s">
        <v>35</v>
      </c>
      <c r="B13" s="609" t="s">
        <v>467</v>
      </c>
      <c r="C13" s="609" t="s">
        <v>37</v>
      </c>
      <c r="D13" s="609" t="s">
        <v>24</v>
      </c>
      <c r="E13" s="609" t="s">
        <v>23</v>
      </c>
      <c r="F13" s="609" t="s">
        <v>34</v>
      </c>
      <c r="G13" s="609" t="s">
        <v>468</v>
      </c>
      <c r="H13" s="610" t="s">
        <v>33</v>
      </c>
      <c r="I13" s="610"/>
      <c r="J13" s="610"/>
      <c r="K13" s="173"/>
      <c r="L13" s="191"/>
      <c r="M13" s="191"/>
      <c r="N13" s="602" t="s">
        <v>28</v>
      </c>
      <c r="O13" s="602"/>
      <c r="P13" s="602"/>
      <c r="Q13" s="602"/>
      <c r="R13" s="602"/>
      <c r="S13" s="602"/>
      <c r="T13" s="602"/>
      <c r="U13" s="602"/>
      <c r="V13" s="602"/>
      <c r="W13" s="602"/>
      <c r="X13" s="602"/>
      <c r="Y13" s="602"/>
      <c r="Z13" s="602"/>
      <c r="AA13" s="602"/>
      <c r="AB13" s="602"/>
      <c r="AC13" s="602"/>
      <c r="AD13" s="602"/>
      <c r="AE13" s="602"/>
      <c r="AF13" s="602"/>
      <c r="AG13" s="602"/>
    </row>
    <row r="14" spans="1:33" s="4" customFormat="1" ht="92.25" customHeight="1" x14ac:dyDescent="0.25">
      <c r="A14" s="609"/>
      <c r="B14" s="609"/>
      <c r="C14" s="609"/>
      <c r="D14" s="609"/>
      <c r="E14" s="609"/>
      <c r="F14" s="609"/>
      <c r="G14" s="609"/>
      <c r="H14" s="612" t="s">
        <v>19</v>
      </c>
      <c r="I14" s="609" t="s">
        <v>207</v>
      </c>
      <c r="J14" s="609" t="s">
        <v>406</v>
      </c>
      <c r="K14" s="605" t="s">
        <v>418</v>
      </c>
      <c r="L14" s="605" t="s">
        <v>419</v>
      </c>
      <c r="M14" s="605" t="s">
        <v>420</v>
      </c>
      <c r="N14" s="604" t="s">
        <v>207</v>
      </c>
      <c r="O14" s="604"/>
      <c r="P14" s="604"/>
      <c r="Q14" s="604"/>
      <c r="R14" s="601" t="s">
        <v>406</v>
      </c>
      <c r="S14" s="601"/>
      <c r="T14" s="601"/>
      <c r="U14" s="601"/>
      <c r="V14" s="601" t="s">
        <v>421</v>
      </c>
      <c r="W14" s="601"/>
      <c r="X14" s="601"/>
      <c r="Y14" s="601"/>
      <c r="Z14" s="601" t="s">
        <v>422</v>
      </c>
      <c r="AA14" s="601"/>
      <c r="AB14" s="601"/>
      <c r="AC14" s="601"/>
      <c r="AD14" s="601" t="s">
        <v>412</v>
      </c>
      <c r="AE14" s="601"/>
      <c r="AF14" s="601"/>
      <c r="AG14" s="601"/>
    </row>
    <row r="15" spans="1:33" ht="1.5" customHeight="1" x14ac:dyDescent="0.25">
      <c r="A15" s="609"/>
      <c r="B15" s="609"/>
      <c r="C15" s="609"/>
      <c r="D15" s="609"/>
      <c r="E15" s="609"/>
      <c r="F15" s="609"/>
      <c r="G15" s="609"/>
      <c r="H15" s="612"/>
      <c r="I15" s="609"/>
      <c r="J15" s="609"/>
      <c r="K15" s="606"/>
      <c r="L15" s="606"/>
      <c r="M15" s="606"/>
      <c r="N15" s="146" t="s">
        <v>29</v>
      </c>
      <c r="O15" s="146" t="s">
        <v>30</v>
      </c>
      <c r="P15" s="146" t="s">
        <v>31</v>
      </c>
      <c r="Q15" s="146" t="s">
        <v>32</v>
      </c>
      <c r="R15" s="163" t="s">
        <v>29</v>
      </c>
      <c r="S15" s="163" t="s">
        <v>30</v>
      </c>
      <c r="T15" s="163" t="s">
        <v>31</v>
      </c>
      <c r="U15" s="163" t="s">
        <v>32</v>
      </c>
      <c r="V15" s="163" t="s">
        <v>29</v>
      </c>
      <c r="W15" s="163" t="s">
        <v>30</v>
      </c>
      <c r="X15" s="163" t="s">
        <v>31</v>
      </c>
      <c r="Y15" s="163" t="s">
        <v>32</v>
      </c>
      <c r="Z15" s="188" t="s">
        <v>29</v>
      </c>
      <c r="AA15" s="188" t="s">
        <v>30</v>
      </c>
      <c r="AB15" s="188" t="s">
        <v>31</v>
      </c>
      <c r="AC15" s="188" t="s">
        <v>32</v>
      </c>
      <c r="AD15" s="188" t="s">
        <v>29</v>
      </c>
      <c r="AE15" s="188" t="s">
        <v>30</v>
      </c>
      <c r="AF15" s="188" t="s">
        <v>31</v>
      </c>
      <c r="AG15" s="188" t="s">
        <v>32</v>
      </c>
    </row>
    <row r="16" spans="1:33" ht="37.5" customHeight="1" x14ac:dyDescent="0.25">
      <c r="A16" s="611" t="s">
        <v>449</v>
      </c>
      <c r="B16" s="611"/>
      <c r="C16" s="611"/>
      <c r="D16" s="611"/>
      <c r="E16" s="611"/>
      <c r="F16" s="202"/>
      <c r="G16" s="202"/>
      <c r="H16" s="258" t="e">
        <f>I16+J16+K16+L16+M16</f>
        <v>#REF!</v>
      </c>
      <c r="I16" s="258" t="e">
        <f>I17+I46+I75</f>
        <v>#REF!</v>
      </c>
      <c r="J16" s="258" t="e">
        <f>J17+J46</f>
        <v>#REF!</v>
      </c>
      <c r="K16" s="258" t="e">
        <f>K17+K46</f>
        <v>#REF!</v>
      </c>
      <c r="L16" s="203" t="e">
        <f t="shared" ref="L16:M16" si="0">L17</f>
        <v>#REF!</v>
      </c>
      <c r="M16" s="203" t="e">
        <f t="shared" si="0"/>
        <v>#REF!</v>
      </c>
      <c r="N16" s="204"/>
      <c r="O16" s="204"/>
      <c r="P16" s="204"/>
      <c r="Q16" s="204"/>
      <c r="R16" s="205"/>
      <c r="S16" s="205"/>
      <c r="T16" s="205"/>
      <c r="U16" s="205"/>
      <c r="V16" s="205"/>
      <c r="W16" s="205"/>
      <c r="X16" s="205"/>
      <c r="Y16" s="205"/>
      <c r="Z16" s="205"/>
      <c r="AA16" s="205"/>
      <c r="AB16" s="205"/>
      <c r="AC16" s="205"/>
      <c r="AD16" s="205"/>
      <c r="AE16" s="205"/>
      <c r="AF16" s="205"/>
      <c r="AG16" s="205"/>
    </row>
    <row r="17" spans="1:34" s="9" customFormat="1" ht="81" customHeight="1" x14ac:dyDescent="0.25">
      <c r="A17" s="195" t="s">
        <v>462</v>
      </c>
      <c r="B17" s="195"/>
      <c r="C17" s="195" t="s">
        <v>38</v>
      </c>
      <c r="D17" s="195" t="s">
        <v>435</v>
      </c>
      <c r="E17" s="198">
        <v>43101</v>
      </c>
      <c r="F17" s="198">
        <v>44196</v>
      </c>
      <c r="G17" s="199"/>
      <c r="H17" s="257" t="e">
        <f>I17+J17+K17+L17+M17</f>
        <v>#REF!</v>
      </c>
      <c r="I17" s="257" t="e">
        <f>I18+I20+I22+I24+I26</f>
        <v>#REF!</v>
      </c>
      <c r="J17" s="257" t="e">
        <f>J18+J20+J22</f>
        <v>#REF!</v>
      </c>
      <c r="K17" s="257" t="e">
        <f t="shared" ref="K17" si="1">K18+K20+K22+K24+K26</f>
        <v>#REF!</v>
      </c>
      <c r="L17" s="192" t="e">
        <f t="shared" ref="L17:M17" si="2">L18+L20+L22+L24+L26</f>
        <v>#REF!</v>
      </c>
      <c r="M17" s="192" t="e">
        <f t="shared" si="2"/>
        <v>#REF!</v>
      </c>
      <c r="N17" s="200"/>
      <c r="O17" s="200"/>
      <c r="P17" s="200"/>
      <c r="Q17" s="200"/>
      <c r="R17" s="201"/>
      <c r="S17" s="201"/>
      <c r="T17" s="201"/>
      <c r="U17" s="201"/>
      <c r="V17" s="201"/>
      <c r="W17" s="201"/>
      <c r="X17" s="201"/>
      <c r="Y17" s="201"/>
      <c r="Z17" s="201"/>
      <c r="AA17" s="201"/>
      <c r="AB17" s="201"/>
      <c r="AC17" s="201"/>
      <c r="AD17" s="201"/>
      <c r="AE17" s="201"/>
      <c r="AF17" s="201"/>
      <c r="AG17" s="201"/>
    </row>
    <row r="18" spans="1:34" ht="81.75" customHeight="1" x14ac:dyDescent="0.25">
      <c r="A18" s="184" t="s">
        <v>413</v>
      </c>
      <c r="B18" s="184">
        <v>0</v>
      </c>
      <c r="C18" s="185" t="s">
        <v>38</v>
      </c>
      <c r="D18" s="184" t="s">
        <v>531</v>
      </c>
      <c r="E18" s="103"/>
      <c r="F18" s="103"/>
      <c r="G18" s="147"/>
      <c r="H18" s="259" t="e">
        <f>I18+J18+K18+L18+M18</f>
        <v>#REF!</v>
      </c>
      <c r="I18" s="259" t="e">
        <f>'Прил Ресурсное обеспечение'!#REF!</f>
        <v>#REF!</v>
      </c>
      <c r="J18" s="259">
        <v>0</v>
      </c>
      <c r="K18" s="259">
        <v>0</v>
      </c>
      <c r="L18" s="197">
        <v>0</v>
      </c>
      <c r="M18" s="197">
        <v>0</v>
      </c>
      <c r="N18" s="263" t="s">
        <v>46</v>
      </c>
      <c r="O18" s="263" t="s">
        <v>46</v>
      </c>
      <c r="P18" s="263" t="s">
        <v>46</v>
      </c>
      <c r="Q18" s="263" t="s">
        <v>46</v>
      </c>
      <c r="R18" s="263" t="s">
        <v>46</v>
      </c>
      <c r="S18" s="263" t="s">
        <v>46</v>
      </c>
      <c r="T18" s="263" t="s">
        <v>46</v>
      </c>
      <c r="U18" s="263" t="s">
        <v>46</v>
      </c>
      <c r="V18" s="263" t="s">
        <v>46</v>
      </c>
      <c r="W18" s="263" t="s">
        <v>46</v>
      </c>
      <c r="X18" s="263" t="s">
        <v>46</v>
      </c>
      <c r="Y18" s="263" t="s">
        <v>46</v>
      </c>
      <c r="Z18" s="90" t="s">
        <v>39</v>
      </c>
      <c r="AA18" s="90" t="s">
        <v>39</v>
      </c>
      <c r="AB18" s="90" t="s">
        <v>39</v>
      </c>
      <c r="AC18" s="90" t="s">
        <v>39</v>
      </c>
      <c r="AD18" s="90" t="s">
        <v>39</v>
      </c>
      <c r="AE18" s="90" t="s">
        <v>39</v>
      </c>
      <c r="AF18" s="90" t="s">
        <v>39</v>
      </c>
      <c r="AG18" s="90" t="s">
        <v>39</v>
      </c>
      <c r="AH18" s="212"/>
    </row>
    <row r="19" spans="1:34" s="159" customFormat="1" ht="84" customHeight="1" x14ac:dyDescent="0.25">
      <c r="A19" s="175" t="s">
        <v>463</v>
      </c>
      <c r="B19" s="175"/>
      <c r="C19" s="182" t="s">
        <v>38</v>
      </c>
      <c r="D19" s="196" t="s">
        <v>46</v>
      </c>
      <c r="E19" s="207">
        <v>43101</v>
      </c>
      <c r="F19" s="207">
        <v>43465</v>
      </c>
      <c r="G19" s="208"/>
      <c r="H19" s="260" t="s">
        <v>46</v>
      </c>
      <c r="I19" s="260" t="s">
        <v>46</v>
      </c>
      <c r="J19" s="260" t="s">
        <v>46</v>
      </c>
      <c r="K19" s="260" t="s">
        <v>46</v>
      </c>
      <c r="L19" s="196" t="s">
        <v>46</v>
      </c>
      <c r="M19" s="196" t="s">
        <v>46</v>
      </c>
      <c r="N19" s="196"/>
      <c r="O19" s="196" t="s">
        <v>536</v>
      </c>
      <c r="P19" s="196" t="s">
        <v>536</v>
      </c>
      <c r="Q19" s="196"/>
      <c r="R19" s="196"/>
      <c r="S19" s="196"/>
      <c r="T19" s="196"/>
      <c r="U19" s="196"/>
      <c r="V19" s="196"/>
      <c r="W19" s="196"/>
      <c r="X19" s="196"/>
      <c r="Y19" s="196"/>
      <c r="Z19" s="196" t="s">
        <v>46</v>
      </c>
      <c r="AA19" s="196" t="s">
        <v>46</v>
      </c>
      <c r="AB19" s="196" t="s">
        <v>46</v>
      </c>
      <c r="AC19" s="196" t="s">
        <v>46</v>
      </c>
      <c r="AD19" s="196" t="s">
        <v>46</v>
      </c>
      <c r="AE19" s="196" t="s">
        <v>46</v>
      </c>
      <c r="AF19" s="196" t="s">
        <v>46</v>
      </c>
      <c r="AG19" s="196" t="s">
        <v>46</v>
      </c>
    </row>
    <row r="20" spans="1:34" s="158" customFormat="1" ht="82.5" customHeight="1" x14ac:dyDescent="0.25">
      <c r="A20" s="184" t="s">
        <v>414</v>
      </c>
      <c r="B20" s="184"/>
      <c r="C20" s="185" t="s">
        <v>38</v>
      </c>
      <c r="D20" s="184" t="s">
        <v>435</v>
      </c>
      <c r="E20" s="99"/>
      <c r="F20" s="103"/>
      <c r="G20" s="147"/>
      <c r="H20" s="259" t="e">
        <f>I20+J20+K20+L20+M20</f>
        <v>#REF!</v>
      </c>
      <c r="I20" s="259">
        <v>0</v>
      </c>
      <c r="J20" s="259" t="e">
        <f>#REF!</f>
        <v>#REF!</v>
      </c>
      <c r="K20" s="259">
        <v>0</v>
      </c>
      <c r="L20" s="197">
        <v>0</v>
      </c>
      <c r="M20" s="197">
        <v>0</v>
      </c>
      <c r="N20" s="263" t="s">
        <v>46</v>
      </c>
      <c r="O20" s="263" t="s">
        <v>46</v>
      </c>
      <c r="P20" s="263" t="s">
        <v>46</v>
      </c>
      <c r="Q20" s="263" t="s">
        <v>46</v>
      </c>
      <c r="R20" s="263" t="s">
        <v>46</v>
      </c>
      <c r="S20" s="263" t="s">
        <v>46</v>
      </c>
      <c r="T20" s="263" t="s">
        <v>46</v>
      </c>
      <c r="U20" s="263" t="s">
        <v>46</v>
      </c>
      <c r="V20" s="263" t="s">
        <v>46</v>
      </c>
      <c r="W20" s="263" t="s">
        <v>46</v>
      </c>
      <c r="X20" s="263" t="s">
        <v>46</v>
      </c>
      <c r="Y20" s="263" t="s">
        <v>46</v>
      </c>
      <c r="Z20" s="90" t="s">
        <v>39</v>
      </c>
      <c r="AA20" s="90" t="s">
        <v>39</v>
      </c>
      <c r="AB20" s="90" t="s">
        <v>39</v>
      </c>
      <c r="AC20" s="90" t="s">
        <v>39</v>
      </c>
      <c r="AD20" s="90" t="s">
        <v>39</v>
      </c>
      <c r="AE20" s="90" t="s">
        <v>39</v>
      </c>
      <c r="AF20" s="90" t="s">
        <v>39</v>
      </c>
      <c r="AG20" s="90" t="s">
        <v>39</v>
      </c>
    </row>
    <row r="21" spans="1:34" s="158" customFormat="1" ht="83.25" customHeight="1" x14ac:dyDescent="0.25">
      <c r="A21" s="175" t="s">
        <v>463</v>
      </c>
      <c r="B21" s="183"/>
      <c r="C21" s="182" t="s">
        <v>38</v>
      </c>
      <c r="D21" s="183" t="s">
        <v>46</v>
      </c>
      <c r="E21" s="207">
        <v>43466</v>
      </c>
      <c r="F21" s="207">
        <v>43830</v>
      </c>
      <c r="G21" s="209"/>
      <c r="H21" s="260" t="s">
        <v>46</v>
      </c>
      <c r="I21" s="260" t="s">
        <v>46</v>
      </c>
      <c r="J21" s="260" t="s">
        <v>46</v>
      </c>
      <c r="K21" s="260" t="s">
        <v>46</v>
      </c>
      <c r="L21" s="196" t="s">
        <v>46</v>
      </c>
      <c r="M21" s="196" t="s">
        <v>46</v>
      </c>
      <c r="N21" s="196"/>
      <c r="O21" s="196"/>
      <c r="P21" s="196"/>
      <c r="Q21" s="196"/>
      <c r="R21" s="196"/>
      <c r="S21" s="196"/>
      <c r="T21" s="196"/>
      <c r="U21" s="196"/>
      <c r="V21" s="196"/>
      <c r="W21" s="196"/>
      <c r="X21" s="196"/>
      <c r="Y21" s="196"/>
      <c r="Z21" s="196" t="s">
        <v>46</v>
      </c>
      <c r="AA21" s="196" t="s">
        <v>46</v>
      </c>
      <c r="AB21" s="196" t="s">
        <v>46</v>
      </c>
      <c r="AC21" s="196" t="s">
        <v>46</v>
      </c>
      <c r="AD21" s="196" t="s">
        <v>46</v>
      </c>
      <c r="AE21" s="196" t="s">
        <v>46</v>
      </c>
      <c r="AF21" s="196" t="s">
        <v>46</v>
      </c>
      <c r="AG21" s="196" t="s">
        <v>46</v>
      </c>
    </row>
    <row r="22" spans="1:34" s="158" customFormat="1" ht="87" customHeight="1" x14ac:dyDescent="0.25">
      <c r="A22" s="185" t="s">
        <v>415</v>
      </c>
      <c r="B22" s="184"/>
      <c r="C22" s="185" t="s">
        <v>38</v>
      </c>
      <c r="D22" s="184" t="s">
        <v>435</v>
      </c>
      <c r="E22" s="99"/>
      <c r="F22" s="103"/>
      <c r="G22" s="147"/>
      <c r="H22" s="259" t="e">
        <f>I22+J22+K22+L22+M22</f>
        <v>#REF!</v>
      </c>
      <c r="I22" s="259">
        <v>0</v>
      </c>
      <c r="J22" s="259">
        <v>0</v>
      </c>
      <c r="K22" s="259" t="e">
        <f>#REF!</f>
        <v>#REF!</v>
      </c>
      <c r="L22" s="197">
        <v>0</v>
      </c>
      <c r="M22" s="197">
        <v>0</v>
      </c>
      <c r="N22" s="263" t="s">
        <v>46</v>
      </c>
      <c r="O22" s="263" t="s">
        <v>46</v>
      </c>
      <c r="P22" s="263" t="s">
        <v>46</v>
      </c>
      <c r="Q22" s="263" t="s">
        <v>46</v>
      </c>
      <c r="R22" s="263" t="s">
        <v>46</v>
      </c>
      <c r="S22" s="263" t="s">
        <v>46</v>
      </c>
      <c r="T22" s="263" t="s">
        <v>46</v>
      </c>
      <c r="U22" s="263" t="s">
        <v>46</v>
      </c>
      <c r="V22" s="263" t="s">
        <v>46</v>
      </c>
      <c r="W22" s="263" t="s">
        <v>46</v>
      </c>
      <c r="X22" s="263" t="s">
        <v>46</v>
      </c>
      <c r="Y22" s="263" t="s">
        <v>46</v>
      </c>
      <c r="Z22" s="90" t="s">
        <v>39</v>
      </c>
      <c r="AA22" s="90" t="s">
        <v>39</v>
      </c>
      <c r="AB22" s="90" t="s">
        <v>39</v>
      </c>
      <c r="AC22" s="90" t="s">
        <v>39</v>
      </c>
      <c r="AD22" s="90" t="s">
        <v>39</v>
      </c>
      <c r="AE22" s="90" t="s">
        <v>39</v>
      </c>
      <c r="AF22" s="90" t="s">
        <v>39</v>
      </c>
      <c r="AG22" s="90" t="s">
        <v>39</v>
      </c>
    </row>
    <row r="23" spans="1:34" s="159" customFormat="1" ht="97.5" customHeight="1" x14ac:dyDescent="0.25">
      <c r="A23" s="175" t="s">
        <v>463</v>
      </c>
      <c r="B23" s="175"/>
      <c r="C23" s="182" t="s">
        <v>38</v>
      </c>
      <c r="D23" s="196" t="s">
        <v>46</v>
      </c>
      <c r="E23" s="210">
        <v>43831</v>
      </c>
      <c r="F23" s="207">
        <v>44196</v>
      </c>
      <c r="G23" s="211"/>
      <c r="H23" s="260" t="s">
        <v>46</v>
      </c>
      <c r="I23" s="260" t="s">
        <v>46</v>
      </c>
      <c r="J23" s="260" t="s">
        <v>46</v>
      </c>
      <c r="K23" s="260" t="s">
        <v>46</v>
      </c>
      <c r="L23" s="196" t="s">
        <v>46</v>
      </c>
      <c r="M23" s="196" t="s">
        <v>46</v>
      </c>
      <c r="N23" s="196"/>
      <c r="O23" s="196"/>
      <c r="P23" s="196"/>
      <c r="Q23" s="196"/>
      <c r="R23" s="196"/>
      <c r="S23" s="196"/>
      <c r="T23" s="196"/>
      <c r="U23" s="196"/>
      <c r="V23" s="196"/>
      <c r="W23" s="196"/>
      <c r="X23" s="196"/>
      <c r="Y23" s="196"/>
      <c r="Z23" s="196" t="s">
        <v>46</v>
      </c>
      <c r="AA23" s="196" t="s">
        <v>46</v>
      </c>
      <c r="AB23" s="196" t="s">
        <v>46</v>
      </c>
      <c r="AC23" s="196" t="s">
        <v>46</v>
      </c>
      <c r="AD23" s="196" t="s">
        <v>46</v>
      </c>
      <c r="AE23" s="196" t="s">
        <v>46</v>
      </c>
      <c r="AF23" s="196" t="s">
        <v>46</v>
      </c>
      <c r="AG23" s="196" t="s">
        <v>46</v>
      </c>
    </row>
    <row r="24" spans="1:34" s="9" customFormat="1" ht="110.25" hidden="1" customHeight="1" x14ac:dyDescent="0.25">
      <c r="A24" s="185" t="s">
        <v>416</v>
      </c>
      <c r="B24" s="91"/>
      <c r="C24" s="185" t="s">
        <v>38</v>
      </c>
      <c r="D24" s="184" t="s">
        <v>435</v>
      </c>
      <c r="E24" s="105"/>
      <c r="F24" s="101"/>
      <c r="G24" s="160"/>
      <c r="H24" s="149" t="e">
        <f>I24+J24+K24+L24+M24</f>
        <v>#REF!</v>
      </c>
      <c r="I24" s="197">
        <v>0</v>
      </c>
      <c r="J24" s="197">
        <v>0</v>
      </c>
      <c r="K24" s="197">
        <v>0</v>
      </c>
      <c r="L24" s="197" t="e">
        <f>#REF!</f>
        <v>#REF!</v>
      </c>
      <c r="M24" s="197">
        <v>0</v>
      </c>
      <c r="N24" s="90" t="s">
        <v>39</v>
      </c>
      <c r="O24" s="90" t="s">
        <v>39</v>
      </c>
      <c r="P24" s="90" t="s">
        <v>39</v>
      </c>
      <c r="Q24" s="90" t="s">
        <v>39</v>
      </c>
      <c r="R24" s="90" t="s">
        <v>39</v>
      </c>
      <c r="S24" s="90" t="s">
        <v>39</v>
      </c>
      <c r="T24" s="90" t="s">
        <v>39</v>
      </c>
      <c r="U24" s="90" t="s">
        <v>39</v>
      </c>
      <c r="V24" s="90" t="s">
        <v>39</v>
      </c>
      <c r="W24" s="90" t="s">
        <v>39</v>
      </c>
      <c r="X24" s="90" t="s">
        <v>39</v>
      </c>
      <c r="Y24" s="90" t="s">
        <v>39</v>
      </c>
      <c r="Z24" s="90" t="s">
        <v>39</v>
      </c>
      <c r="AA24" s="90" t="s">
        <v>39</v>
      </c>
      <c r="AB24" s="90" t="s">
        <v>39</v>
      </c>
      <c r="AC24" s="90" t="s">
        <v>39</v>
      </c>
      <c r="AD24" s="90" t="s">
        <v>39</v>
      </c>
      <c r="AE24" s="90" t="s">
        <v>39</v>
      </c>
      <c r="AF24" s="90" t="s">
        <v>39</v>
      </c>
      <c r="AG24" s="90" t="s">
        <v>39</v>
      </c>
    </row>
    <row r="25" spans="1:34" s="159" customFormat="1" ht="99" hidden="1" customHeight="1" x14ac:dyDescent="0.25">
      <c r="A25" s="175" t="s">
        <v>463</v>
      </c>
      <c r="B25" s="175"/>
      <c r="C25" s="175" t="s">
        <v>38</v>
      </c>
      <c r="D25" s="196" t="s">
        <v>46</v>
      </c>
      <c r="E25" s="210">
        <v>44197</v>
      </c>
      <c r="F25" s="207">
        <v>44561</v>
      </c>
      <c r="G25" s="208"/>
      <c r="H25" s="196" t="s">
        <v>46</v>
      </c>
      <c r="I25" s="196" t="s">
        <v>46</v>
      </c>
      <c r="J25" s="196" t="s">
        <v>46</v>
      </c>
      <c r="K25" s="196" t="s">
        <v>46</v>
      </c>
      <c r="L25" s="196" t="s">
        <v>46</v>
      </c>
      <c r="M25" s="196" t="s">
        <v>46</v>
      </c>
      <c r="N25" s="196" t="s">
        <v>46</v>
      </c>
      <c r="O25" s="196" t="s">
        <v>46</v>
      </c>
      <c r="P25" s="196" t="s">
        <v>46</v>
      </c>
      <c r="Q25" s="196" t="s">
        <v>46</v>
      </c>
      <c r="R25" s="196" t="s">
        <v>46</v>
      </c>
      <c r="S25" s="196" t="s">
        <v>46</v>
      </c>
      <c r="T25" s="196" t="s">
        <v>46</v>
      </c>
      <c r="U25" s="196" t="s">
        <v>46</v>
      </c>
      <c r="V25" s="196" t="s">
        <v>46</v>
      </c>
      <c r="W25" s="196" t="s">
        <v>46</v>
      </c>
      <c r="X25" s="196" t="s">
        <v>46</v>
      </c>
      <c r="Y25" s="196" t="s">
        <v>46</v>
      </c>
      <c r="Z25" s="196" t="s">
        <v>46</v>
      </c>
      <c r="AA25" s="196" t="s">
        <v>46</v>
      </c>
      <c r="AB25" s="196" t="s">
        <v>46</v>
      </c>
      <c r="AC25" s="196" t="s">
        <v>46</v>
      </c>
      <c r="AD25" s="196" t="s">
        <v>46</v>
      </c>
      <c r="AE25" s="196" t="s">
        <v>46</v>
      </c>
      <c r="AF25" s="196" t="s">
        <v>46</v>
      </c>
      <c r="AG25" s="196" t="s">
        <v>46</v>
      </c>
    </row>
    <row r="26" spans="1:34" s="158" customFormat="1" ht="91.5" hidden="1" customHeight="1" x14ac:dyDescent="0.25">
      <c r="A26" s="185" t="s">
        <v>417</v>
      </c>
      <c r="B26" s="185"/>
      <c r="C26" s="185" t="s">
        <v>38</v>
      </c>
      <c r="D26" s="184" t="s">
        <v>435</v>
      </c>
      <c r="E26" s="135"/>
      <c r="F26" s="135"/>
      <c r="G26" s="148"/>
      <c r="H26" s="149" t="e">
        <f>I26+J26+K26+L26+M26</f>
        <v>#REF!</v>
      </c>
      <c r="I26" s="197">
        <v>0</v>
      </c>
      <c r="J26" s="197">
        <v>0</v>
      </c>
      <c r="K26" s="197">
        <v>0</v>
      </c>
      <c r="L26" s="197">
        <v>0</v>
      </c>
      <c r="M26" s="197" t="e">
        <f>#REF!</f>
        <v>#REF!</v>
      </c>
      <c r="N26" s="90" t="s">
        <v>39</v>
      </c>
      <c r="O26" s="90" t="s">
        <v>39</v>
      </c>
      <c r="P26" s="90" t="s">
        <v>39</v>
      </c>
      <c r="Q26" s="90" t="s">
        <v>39</v>
      </c>
      <c r="R26" s="90" t="s">
        <v>39</v>
      </c>
      <c r="S26" s="90" t="s">
        <v>39</v>
      </c>
      <c r="T26" s="90" t="s">
        <v>39</v>
      </c>
      <c r="U26" s="90" t="s">
        <v>39</v>
      </c>
      <c r="V26" s="90" t="s">
        <v>39</v>
      </c>
      <c r="W26" s="90" t="s">
        <v>39</v>
      </c>
      <c r="X26" s="90" t="s">
        <v>39</v>
      </c>
      <c r="Y26" s="90" t="s">
        <v>39</v>
      </c>
      <c r="Z26" s="90" t="s">
        <v>39</v>
      </c>
      <c r="AA26" s="90" t="s">
        <v>39</v>
      </c>
      <c r="AB26" s="90" t="s">
        <v>39</v>
      </c>
      <c r="AC26" s="90" t="s">
        <v>39</v>
      </c>
      <c r="AD26" s="90" t="s">
        <v>39</v>
      </c>
      <c r="AE26" s="90" t="s">
        <v>39</v>
      </c>
      <c r="AF26" s="90" t="s">
        <v>39</v>
      </c>
      <c r="AG26" s="90" t="s">
        <v>39</v>
      </c>
    </row>
    <row r="27" spans="1:34" ht="87.75" hidden="1" customHeight="1" x14ac:dyDescent="0.25">
      <c r="A27" s="98" t="s">
        <v>394</v>
      </c>
      <c r="B27" s="7"/>
      <c r="C27" s="98"/>
      <c r="D27" s="97"/>
      <c r="E27" s="104"/>
      <c r="F27" s="96"/>
      <c r="G27" s="116"/>
      <c r="H27" s="174" t="e">
        <f>#REF!+I27+J27</f>
        <v>#REF!</v>
      </c>
      <c r="I27" s="133" t="e">
        <f>#REF!</f>
        <v>#REF!</v>
      </c>
      <c r="J27" s="133" t="e">
        <f>#REF!</f>
        <v>#REF!</v>
      </c>
      <c r="K27" s="133"/>
      <c r="L27" s="133"/>
      <c r="M27" s="133"/>
      <c r="N27" s="155"/>
      <c r="O27" s="106"/>
      <c r="P27" s="106"/>
      <c r="Q27" s="106"/>
      <c r="R27" s="106"/>
      <c r="S27" s="106"/>
      <c r="T27" s="154"/>
      <c r="U27" s="154"/>
      <c r="V27" s="154"/>
      <c r="W27" s="154"/>
      <c r="X27" s="154"/>
      <c r="Y27" s="154"/>
      <c r="Z27" s="154"/>
      <c r="AA27" s="154"/>
      <c r="AB27" s="154"/>
      <c r="AC27" s="154"/>
      <c r="AD27" s="154"/>
      <c r="AE27" s="154"/>
      <c r="AF27" s="154"/>
      <c r="AG27" s="154"/>
    </row>
    <row r="28" spans="1:34" ht="81" hidden="1" customHeight="1" x14ac:dyDescent="0.25">
      <c r="A28" s="98" t="s">
        <v>482</v>
      </c>
      <c r="B28" s="7"/>
      <c r="C28" s="98"/>
      <c r="D28" s="97"/>
      <c r="E28" s="104"/>
      <c r="F28" s="96"/>
      <c r="G28" s="116"/>
      <c r="H28" s="174" t="e">
        <f>#REF!+I28+J28</f>
        <v>#REF!</v>
      </c>
      <c r="I28" s="133" t="e">
        <f>#REF!</f>
        <v>#REF!</v>
      </c>
      <c r="J28" s="133" t="e">
        <f>#REF!</f>
        <v>#REF!</v>
      </c>
      <c r="K28" s="133"/>
      <c r="L28" s="133"/>
      <c r="M28" s="133"/>
      <c r="N28" s="155"/>
      <c r="O28" s="106"/>
      <c r="P28" s="106"/>
      <c r="Q28" s="106"/>
      <c r="R28" s="106"/>
      <c r="S28" s="106"/>
      <c r="T28" s="154"/>
      <c r="U28" s="154"/>
      <c r="V28" s="154"/>
      <c r="W28" s="154"/>
      <c r="X28" s="154"/>
      <c r="Y28" s="154"/>
      <c r="Z28" s="154"/>
      <c r="AA28" s="154"/>
      <c r="AB28" s="154"/>
      <c r="AC28" s="154"/>
      <c r="AD28" s="154"/>
      <c r="AE28" s="154"/>
      <c r="AF28" s="154"/>
      <c r="AG28" s="154"/>
    </row>
    <row r="29" spans="1:34" ht="77.25" hidden="1" customHeight="1" x14ac:dyDescent="0.25">
      <c r="A29" s="98" t="s">
        <v>483</v>
      </c>
      <c r="B29" s="7"/>
      <c r="C29" s="98"/>
      <c r="D29" s="97"/>
      <c r="E29" s="104"/>
      <c r="F29" s="96"/>
      <c r="G29" s="116"/>
      <c r="H29" s="174" t="e">
        <f>#REF!+I29+J29</f>
        <v>#REF!</v>
      </c>
      <c r="I29" s="133" t="e">
        <f>#REF!</f>
        <v>#REF!</v>
      </c>
      <c r="J29" s="133" t="e">
        <f>#REF!</f>
        <v>#REF!</v>
      </c>
      <c r="K29" s="133"/>
      <c r="L29" s="133"/>
      <c r="M29" s="133"/>
      <c r="N29" s="155"/>
      <c r="O29" s="106"/>
      <c r="P29" s="106"/>
      <c r="Q29" s="106"/>
      <c r="R29" s="106"/>
      <c r="S29" s="106"/>
      <c r="T29" s="154"/>
      <c r="U29" s="154"/>
      <c r="V29" s="154"/>
      <c r="W29" s="154"/>
      <c r="X29" s="154"/>
      <c r="Y29" s="154"/>
      <c r="Z29" s="154"/>
      <c r="AA29" s="154"/>
      <c r="AB29" s="154"/>
      <c r="AC29" s="154"/>
      <c r="AD29" s="154"/>
      <c r="AE29" s="154"/>
      <c r="AF29" s="154"/>
      <c r="AG29" s="154"/>
    </row>
    <row r="30" spans="1:34" ht="77.25" hidden="1" customHeight="1" x14ac:dyDescent="0.25">
      <c r="A30" s="98" t="s">
        <v>484</v>
      </c>
      <c r="B30" s="7"/>
      <c r="C30" s="98"/>
      <c r="D30" s="97"/>
      <c r="E30" s="104"/>
      <c r="F30" s="96"/>
      <c r="G30" s="116"/>
      <c r="H30" s="174" t="e">
        <f>#REF!+I30+J30</f>
        <v>#REF!</v>
      </c>
      <c r="I30" s="133" t="e">
        <f>#REF!</f>
        <v>#REF!</v>
      </c>
      <c r="J30" s="133" t="e">
        <f>#REF!</f>
        <v>#REF!</v>
      </c>
      <c r="K30" s="133"/>
      <c r="L30" s="133"/>
      <c r="M30" s="133"/>
      <c r="N30" s="155"/>
      <c r="O30" s="106"/>
      <c r="P30" s="106"/>
      <c r="Q30" s="106"/>
      <c r="R30" s="106"/>
      <c r="S30" s="106"/>
      <c r="T30" s="154"/>
      <c r="U30" s="154"/>
      <c r="V30" s="154"/>
      <c r="W30" s="154"/>
      <c r="X30" s="154"/>
      <c r="Y30" s="154"/>
      <c r="Z30" s="154"/>
      <c r="AA30" s="154"/>
      <c r="AB30" s="154"/>
      <c r="AC30" s="154"/>
      <c r="AD30" s="154"/>
      <c r="AE30" s="154"/>
      <c r="AF30" s="154"/>
      <c r="AG30" s="154"/>
    </row>
    <row r="31" spans="1:34" ht="77.25" hidden="1" customHeight="1" x14ac:dyDescent="0.25">
      <c r="A31" s="98" t="s">
        <v>485</v>
      </c>
      <c r="B31" s="7"/>
      <c r="C31" s="98"/>
      <c r="D31" s="97"/>
      <c r="E31" s="104"/>
      <c r="F31" s="96"/>
      <c r="G31" s="116"/>
      <c r="H31" s="174" t="e">
        <f>#REF!+I31+J31</f>
        <v>#REF!</v>
      </c>
      <c r="I31" s="133" t="e">
        <f>#REF!</f>
        <v>#REF!</v>
      </c>
      <c r="J31" s="133" t="e">
        <f>#REF!</f>
        <v>#REF!</v>
      </c>
      <c r="K31" s="133"/>
      <c r="L31" s="133"/>
      <c r="M31" s="133"/>
      <c r="N31" s="155"/>
      <c r="O31" s="106"/>
      <c r="P31" s="106"/>
      <c r="Q31" s="106"/>
      <c r="R31" s="106"/>
      <c r="S31" s="106"/>
      <c r="T31" s="154"/>
      <c r="U31" s="154"/>
      <c r="V31" s="154"/>
      <c r="W31" s="154"/>
      <c r="X31" s="154"/>
      <c r="Y31" s="154"/>
      <c r="Z31" s="154"/>
      <c r="AA31" s="154"/>
      <c r="AB31" s="154"/>
      <c r="AC31" s="154"/>
      <c r="AD31" s="154"/>
      <c r="AE31" s="154"/>
      <c r="AF31" s="154"/>
      <c r="AG31" s="154"/>
    </row>
    <row r="32" spans="1:34" ht="77.25" hidden="1" customHeight="1" x14ac:dyDescent="0.25">
      <c r="A32" s="98" t="s">
        <v>395</v>
      </c>
      <c r="B32" s="7"/>
      <c r="C32" s="98"/>
      <c r="D32" s="97"/>
      <c r="E32" s="104"/>
      <c r="F32" s="96"/>
      <c r="G32" s="116"/>
      <c r="H32" s="174" t="e">
        <f>#REF!+I32+J32</f>
        <v>#REF!</v>
      </c>
      <c r="I32" s="133" t="e">
        <f>#REF!</f>
        <v>#REF!</v>
      </c>
      <c r="J32" s="133" t="e">
        <f>#REF!</f>
        <v>#REF!</v>
      </c>
      <c r="K32" s="133"/>
      <c r="L32" s="133"/>
      <c r="M32" s="133"/>
      <c r="N32" s="155"/>
      <c r="O32" s="106"/>
      <c r="P32" s="106"/>
      <c r="Q32" s="106"/>
      <c r="R32" s="106"/>
      <c r="S32" s="106"/>
      <c r="T32" s="154"/>
      <c r="U32" s="154"/>
      <c r="V32" s="154"/>
      <c r="W32" s="154"/>
      <c r="X32" s="154"/>
      <c r="Y32" s="154"/>
      <c r="Z32" s="154"/>
      <c r="AA32" s="154"/>
      <c r="AB32" s="154"/>
      <c r="AC32" s="154"/>
      <c r="AD32" s="154"/>
      <c r="AE32" s="154"/>
      <c r="AF32" s="154"/>
      <c r="AG32" s="154"/>
    </row>
    <row r="33" spans="1:34" ht="51.75" hidden="1" customHeight="1" x14ac:dyDescent="0.25">
      <c r="A33" s="100" t="s">
        <v>486</v>
      </c>
      <c r="B33" s="7"/>
      <c r="C33" s="98"/>
      <c r="D33" s="97"/>
      <c r="E33" s="104"/>
      <c r="F33" s="96"/>
      <c r="G33" s="116"/>
      <c r="H33" s="153" t="s">
        <v>46</v>
      </c>
      <c r="I33" s="189" t="s">
        <v>46</v>
      </c>
      <c r="J33" s="189" t="s">
        <v>46</v>
      </c>
      <c r="K33" s="189"/>
      <c r="L33" s="189"/>
      <c r="M33" s="189"/>
      <c r="N33" s="155"/>
      <c r="O33" s="106"/>
      <c r="P33" s="106"/>
      <c r="Q33" s="106"/>
      <c r="R33" s="106"/>
      <c r="S33" s="106"/>
      <c r="T33" s="154"/>
      <c r="U33" s="154"/>
      <c r="V33" s="154"/>
      <c r="W33" s="154"/>
      <c r="X33" s="154"/>
      <c r="Y33" s="154"/>
      <c r="Z33" s="154"/>
      <c r="AA33" s="154"/>
      <c r="AB33" s="154"/>
      <c r="AC33" s="154"/>
      <c r="AD33" s="154"/>
      <c r="AE33" s="154"/>
      <c r="AF33" s="154"/>
      <c r="AG33" s="154"/>
    </row>
    <row r="34" spans="1:34" ht="15.75" hidden="1" customHeight="1" x14ac:dyDescent="0.25">
      <c r="A34" s="608" t="s">
        <v>396</v>
      </c>
      <c r="B34" s="608"/>
      <c r="C34" s="608"/>
      <c r="D34" s="608"/>
      <c r="E34" s="608"/>
      <c r="F34" s="608"/>
      <c r="G34" s="608"/>
      <c r="H34" s="608"/>
      <c r="I34" s="608"/>
      <c r="J34" s="608"/>
      <c r="K34" s="608"/>
      <c r="L34" s="608"/>
      <c r="M34" s="608"/>
      <c r="N34" s="608"/>
      <c r="O34" s="608"/>
      <c r="P34" s="608"/>
      <c r="Q34" s="608"/>
      <c r="R34" s="608"/>
      <c r="S34" s="608"/>
      <c r="T34" s="608"/>
      <c r="U34" s="608"/>
      <c r="V34" s="608"/>
      <c r="W34" s="608"/>
      <c r="X34" s="608"/>
      <c r="Y34" s="608"/>
      <c r="Z34" s="608"/>
      <c r="AA34" s="152"/>
      <c r="AB34" s="150"/>
      <c r="AC34" s="150"/>
      <c r="AD34" s="150"/>
      <c r="AE34" s="150"/>
      <c r="AF34" s="150"/>
      <c r="AG34" s="206"/>
    </row>
    <row r="35" spans="1:34" hidden="1" x14ac:dyDescent="0.25">
      <c r="A35" s="190"/>
      <c r="B35" s="190"/>
      <c r="C35" s="190"/>
      <c r="D35" s="190"/>
      <c r="E35" s="190"/>
      <c r="F35" s="190"/>
      <c r="G35" s="190"/>
      <c r="H35" s="156" t="e">
        <f>#REF!+I35+J35</f>
        <v>#REF!</v>
      </c>
      <c r="I35" s="156" t="e">
        <f>I36+I38+I40+I42+I44</f>
        <v>#REF!</v>
      </c>
      <c r="J35" s="156" t="e">
        <f>J36+J38+J40+J42+J44</f>
        <v>#REF!</v>
      </c>
      <c r="K35" s="156"/>
      <c r="L35" s="156"/>
      <c r="M35" s="156"/>
      <c r="N35" s="80"/>
      <c r="O35" s="190"/>
      <c r="P35" s="190"/>
      <c r="Q35" s="190"/>
      <c r="R35" s="190"/>
      <c r="S35" s="190"/>
      <c r="T35" s="190"/>
      <c r="U35" s="190"/>
      <c r="V35" s="190"/>
      <c r="W35" s="190"/>
      <c r="X35" s="190"/>
      <c r="Y35" s="190"/>
      <c r="Z35" s="190"/>
      <c r="AA35" s="190"/>
      <c r="AB35" s="190"/>
      <c r="AC35" s="190"/>
      <c r="AD35" s="190"/>
      <c r="AE35" s="190"/>
      <c r="AF35" s="190"/>
      <c r="AG35" s="190"/>
    </row>
    <row r="36" spans="1:34" s="134" customFormat="1" ht="170.25" hidden="1" customHeight="1" x14ac:dyDescent="0.25">
      <c r="A36" s="91" t="s">
        <v>397</v>
      </c>
      <c r="B36" s="91"/>
      <c r="C36" s="91"/>
      <c r="D36" s="91"/>
      <c r="E36" s="91"/>
      <c r="F36" s="91"/>
      <c r="G36" s="91"/>
      <c r="H36" s="157" t="e">
        <f>#REF!+I36+J36</f>
        <v>#REF!</v>
      </c>
      <c r="I36" s="157" t="e">
        <f>I37</f>
        <v>#REF!</v>
      </c>
      <c r="J36" s="157" t="e">
        <f>J37</f>
        <v>#REF!</v>
      </c>
      <c r="K36" s="157"/>
      <c r="L36" s="157"/>
      <c r="M36" s="157"/>
      <c r="N36" s="174"/>
      <c r="O36" s="91"/>
      <c r="P36" s="91"/>
      <c r="Q36" s="91"/>
      <c r="R36" s="91"/>
      <c r="S36" s="91"/>
      <c r="T36" s="91"/>
      <c r="U36" s="91"/>
      <c r="V36" s="91"/>
      <c r="W36" s="91"/>
      <c r="X36" s="91"/>
      <c r="Y36" s="91"/>
      <c r="Z36" s="91"/>
      <c r="AA36" s="91"/>
      <c r="AB36" s="91"/>
      <c r="AC36" s="91"/>
      <c r="AD36" s="91"/>
      <c r="AE36" s="91"/>
      <c r="AF36" s="91"/>
      <c r="AG36" s="91"/>
    </row>
    <row r="37" spans="1:34" s="134" customFormat="1" ht="162" hidden="1" customHeight="1" x14ac:dyDescent="0.25">
      <c r="A37" s="102" t="s">
        <v>398</v>
      </c>
      <c r="B37" s="91"/>
      <c r="C37" s="91"/>
      <c r="D37" s="91"/>
      <c r="E37" s="91"/>
      <c r="F37" s="91"/>
      <c r="G37" s="91"/>
      <c r="H37" s="157" t="e">
        <f>#REF!+I37+J37</f>
        <v>#REF!</v>
      </c>
      <c r="I37" s="133" t="e">
        <f>#REF!</f>
        <v>#REF!</v>
      </c>
      <c r="J37" s="133" t="e">
        <f>#REF!</f>
        <v>#REF!</v>
      </c>
      <c r="K37" s="133"/>
      <c r="L37" s="133"/>
      <c r="M37" s="133"/>
      <c r="N37" s="174"/>
      <c r="O37" s="91"/>
      <c r="P37" s="91"/>
      <c r="Q37" s="91"/>
      <c r="R37" s="91"/>
      <c r="S37" s="91"/>
      <c r="T37" s="91"/>
      <c r="U37" s="91"/>
      <c r="V37" s="91"/>
      <c r="W37" s="91"/>
      <c r="X37" s="91"/>
      <c r="Y37" s="91"/>
      <c r="Z37" s="91"/>
      <c r="AA37" s="91"/>
      <c r="AB37" s="91"/>
      <c r="AC37" s="91"/>
      <c r="AD37" s="91"/>
      <c r="AE37" s="91"/>
      <c r="AF37" s="91"/>
      <c r="AG37" s="91"/>
    </row>
    <row r="38" spans="1:34" s="134" customFormat="1" ht="117.75" hidden="1" customHeight="1" x14ac:dyDescent="0.25">
      <c r="A38" s="91" t="s">
        <v>399</v>
      </c>
      <c r="B38" s="91"/>
      <c r="C38" s="91"/>
      <c r="D38" s="91"/>
      <c r="E38" s="91"/>
      <c r="F38" s="91"/>
      <c r="G38" s="91"/>
      <c r="H38" s="157" t="e">
        <f>#REF!+I38+J38</f>
        <v>#REF!</v>
      </c>
      <c r="I38" s="157" t="e">
        <f>I39</f>
        <v>#REF!</v>
      </c>
      <c r="J38" s="157" t="e">
        <f>J39</f>
        <v>#REF!</v>
      </c>
      <c r="K38" s="157"/>
      <c r="L38" s="157"/>
      <c r="M38" s="157"/>
      <c r="N38" s="174"/>
      <c r="O38" s="91"/>
      <c r="P38" s="91"/>
      <c r="Q38" s="91"/>
      <c r="R38" s="91"/>
      <c r="S38" s="91"/>
      <c r="T38" s="91"/>
      <c r="U38" s="91"/>
      <c r="V38" s="91"/>
      <c r="W38" s="91"/>
      <c r="X38" s="91"/>
      <c r="Y38" s="91"/>
      <c r="Z38" s="91"/>
      <c r="AA38" s="91"/>
      <c r="AB38" s="91"/>
      <c r="AC38" s="91"/>
      <c r="AD38" s="91"/>
      <c r="AE38" s="91"/>
      <c r="AF38" s="91"/>
      <c r="AG38" s="91"/>
    </row>
    <row r="39" spans="1:34" s="134" customFormat="1" ht="63.75" hidden="1" customHeight="1" x14ac:dyDescent="0.25">
      <c r="A39" s="102" t="s">
        <v>400</v>
      </c>
      <c r="B39" s="91"/>
      <c r="C39" s="91"/>
      <c r="D39" s="91"/>
      <c r="E39" s="91"/>
      <c r="F39" s="91"/>
      <c r="G39" s="91"/>
      <c r="H39" s="157" t="e">
        <f>#REF!+I39+J39</f>
        <v>#REF!</v>
      </c>
      <c r="I39" s="133" t="e">
        <f>#REF!</f>
        <v>#REF!</v>
      </c>
      <c r="J39" s="133" t="e">
        <f>#REF!</f>
        <v>#REF!</v>
      </c>
      <c r="K39" s="133"/>
      <c r="L39" s="133"/>
      <c r="M39" s="133"/>
      <c r="N39" s="174"/>
      <c r="O39" s="91"/>
      <c r="P39" s="91"/>
      <c r="Q39" s="91"/>
      <c r="R39" s="91"/>
      <c r="S39" s="91"/>
      <c r="T39" s="91"/>
      <c r="U39" s="91"/>
      <c r="V39" s="91"/>
      <c r="W39" s="91"/>
      <c r="X39" s="91"/>
      <c r="Y39" s="91"/>
      <c r="Z39" s="91"/>
      <c r="AA39" s="91"/>
      <c r="AB39" s="91"/>
      <c r="AC39" s="91"/>
      <c r="AD39" s="91"/>
      <c r="AE39" s="91"/>
      <c r="AF39" s="91"/>
      <c r="AG39" s="91"/>
    </row>
    <row r="40" spans="1:34" s="134" customFormat="1" ht="246.75" hidden="1" customHeight="1" x14ac:dyDescent="0.25">
      <c r="A40" s="91" t="s">
        <v>401</v>
      </c>
      <c r="B40" s="91"/>
      <c r="C40" s="91"/>
      <c r="D40" s="91"/>
      <c r="E40" s="91"/>
      <c r="F40" s="91"/>
      <c r="G40" s="91"/>
      <c r="H40" s="157" t="e">
        <f>#REF!+I40+J40</f>
        <v>#REF!</v>
      </c>
      <c r="I40" s="157" t="e">
        <f>I41</f>
        <v>#REF!</v>
      </c>
      <c r="J40" s="157" t="e">
        <f>J41</f>
        <v>#REF!</v>
      </c>
      <c r="K40" s="157"/>
      <c r="L40" s="157"/>
      <c r="M40" s="157"/>
      <c r="N40" s="174"/>
      <c r="O40" s="91"/>
      <c r="P40" s="91"/>
      <c r="Q40" s="91"/>
      <c r="R40" s="91"/>
      <c r="S40" s="91"/>
      <c r="T40" s="91"/>
      <c r="U40" s="91"/>
      <c r="V40" s="91"/>
      <c r="W40" s="91"/>
      <c r="X40" s="91"/>
      <c r="Y40" s="91"/>
      <c r="Z40" s="91"/>
      <c r="AA40" s="91"/>
      <c r="AB40" s="91"/>
      <c r="AC40" s="91"/>
      <c r="AD40" s="91"/>
      <c r="AE40" s="91"/>
      <c r="AF40" s="91"/>
      <c r="AG40" s="91"/>
    </row>
    <row r="41" spans="1:34" s="134" customFormat="1" ht="231" hidden="1" customHeight="1" x14ac:dyDescent="0.25">
      <c r="A41" s="102" t="s">
        <v>402</v>
      </c>
      <c r="B41" s="91"/>
      <c r="C41" s="91"/>
      <c r="D41" s="91"/>
      <c r="E41" s="91"/>
      <c r="F41" s="91"/>
      <c r="G41" s="91"/>
      <c r="H41" s="157" t="e">
        <f>#REF!+I41+J41</f>
        <v>#REF!</v>
      </c>
      <c r="I41" s="133" t="e">
        <f>#REF!</f>
        <v>#REF!</v>
      </c>
      <c r="J41" s="133" t="e">
        <f>#REF!</f>
        <v>#REF!</v>
      </c>
      <c r="K41" s="133"/>
      <c r="L41" s="133"/>
      <c r="M41" s="133"/>
      <c r="N41" s="174"/>
      <c r="O41" s="91"/>
      <c r="P41" s="91"/>
      <c r="Q41" s="91"/>
      <c r="R41" s="91"/>
      <c r="S41" s="91"/>
      <c r="T41" s="91"/>
      <c r="U41" s="91"/>
      <c r="V41" s="91"/>
      <c r="W41" s="91"/>
      <c r="X41" s="91"/>
      <c r="Y41" s="91"/>
      <c r="Z41" s="91"/>
      <c r="AA41" s="91"/>
      <c r="AB41" s="91"/>
      <c r="AC41" s="91"/>
      <c r="AD41" s="91"/>
      <c r="AE41" s="91"/>
      <c r="AF41" s="91"/>
      <c r="AG41" s="91"/>
    </row>
    <row r="42" spans="1:34" s="134" customFormat="1" ht="232.5" hidden="1" customHeight="1" x14ac:dyDescent="0.25">
      <c r="A42" s="91" t="s">
        <v>403</v>
      </c>
      <c r="B42" s="91"/>
      <c r="C42" s="91"/>
      <c r="D42" s="91"/>
      <c r="E42" s="91"/>
      <c r="F42" s="91"/>
      <c r="G42" s="91"/>
      <c r="H42" s="157" t="e">
        <f>#REF!+I42+J42</f>
        <v>#REF!</v>
      </c>
      <c r="I42" s="157" t="e">
        <f>I43</f>
        <v>#REF!</v>
      </c>
      <c r="J42" s="157" t="e">
        <f>J43</f>
        <v>#REF!</v>
      </c>
      <c r="K42" s="157"/>
      <c r="L42" s="157"/>
      <c r="M42" s="157"/>
      <c r="N42" s="174"/>
      <c r="O42" s="91"/>
      <c r="P42" s="91"/>
      <c r="Q42" s="91"/>
      <c r="R42" s="91"/>
      <c r="S42" s="91"/>
      <c r="T42" s="91"/>
      <c r="U42" s="91"/>
      <c r="V42" s="91"/>
      <c r="W42" s="91"/>
      <c r="X42" s="91"/>
      <c r="Y42" s="91"/>
      <c r="Z42" s="91"/>
      <c r="AA42" s="91"/>
      <c r="AB42" s="91"/>
      <c r="AC42" s="91"/>
      <c r="AD42" s="91"/>
      <c r="AE42" s="91"/>
      <c r="AF42" s="91"/>
      <c r="AG42" s="91"/>
    </row>
    <row r="43" spans="1:34" s="134" customFormat="1" ht="108.75" hidden="1" customHeight="1" x14ac:dyDescent="0.25">
      <c r="A43" s="102" t="s">
        <v>404</v>
      </c>
      <c r="B43" s="91"/>
      <c r="C43" s="91"/>
      <c r="D43" s="91"/>
      <c r="E43" s="91"/>
      <c r="F43" s="91"/>
      <c r="G43" s="91"/>
      <c r="H43" s="157" t="e">
        <f>#REF!+I43+J43</f>
        <v>#REF!</v>
      </c>
      <c r="I43" s="133" t="e">
        <f>#REF!</f>
        <v>#REF!</v>
      </c>
      <c r="J43" s="133" t="e">
        <f>#REF!</f>
        <v>#REF!</v>
      </c>
      <c r="K43" s="133"/>
      <c r="L43" s="133"/>
      <c r="M43" s="133"/>
      <c r="N43" s="174"/>
      <c r="O43" s="91"/>
      <c r="P43" s="91"/>
      <c r="Q43" s="91"/>
      <c r="R43" s="91"/>
      <c r="S43" s="91"/>
      <c r="T43" s="91"/>
      <c r="U43" s="91"/>
      <c r="V43" s="91"/>
      <c r="W43" s="91"/>
      <c r="X43" s="91"/>
      <c r="Y43" s="91"/>
      <c r="Z43" s="91"/>
      <c r="AA43" s="91"/>
      <c r="AB43" s="91"/>
      <c r="AC43" s="91"/>
      <c r="AD43" s="91"/>
      <c r="AE43" s="91"/>
      <c r="AF43" s="91"/>
      <c r="AG43" s="91"/>
    </row>
    <row r="44" spans="1:34" s="134" customFormat="1" ht="126.75" hidden="1" customHeight="1" x14ac:dyDescent="0.25">
      <c r="A44" s="91" t="s">
        <v>405</v>
      </c>
      <c r="B44" s="91"/>
      <c r="C44" s="91"/>
      <c r="D44" s="91"/>
      <c r="E44" s="91"/>
      <c r="F44" s="91"/>
      <c r="G44" s="91"/>
      <c r="H44" s="157" t="e">
        <f>#REF!+I44+J44</f>
        <v>#REF!</v>
      </c>
      <c r="I44" s="153" t="str">
        <f>I45</f>
        <v>х</v>
      </c>
      <c r="J44" s="153" t="str">
        <f>J45</f>
        <v>х</v>
      </c>
      <c r="K44" s="153"/>
      <c r="L44" s="153"/>
      <c r="M44" s="153"/>
      <c r="N44" s="174"/>
      <c r="O44" s="91"/>
      <c r="P44" s="91"/>
      <c r="Q44" s="91"/>
      <c r="R44" s="91"/>
      <c r="S44" s="91"/>
      <c r="T44" s="91"/>
      <c r="U44" s="91"/>
      <c r="V44" s="91"/>
      <c r="W44" s="91"/>
      <c r="X44" s="91"/>
      <c r="Y44" s="91"/>
      <c r="Z44" s="91"/>
      <c r="AA44" s="91"/>
      <c r="AB44" s="91"/>
      <c r="AC44" s="91"/>
      <c r="AD44" s="91"/>
      <c r="AE44" s="91"/>
      <c r="AF44" s="91"/>
      <c r="AG44" s="91"/>
    </row>
    <row r="45" spans="1:34" s="159" customFormat="1" ht="99" hidden="1" customHeight="1" x14ac:dyDescent="0.25">
      <c r="A45" s="175" t="s">
        <v>463</v>
      </c>
      <c r="B45" s="175"/>
      <c r="C45" s="175" t="s">
        <v>38</v>
      </c>
      <c r="D45" s="196" t="s">
        <v>46</v>
      </c>
      <c r="E45" s="210">
        <v>44562</v>
      </c>
      <c r="F45" s="207">
        <v>44926</v>
      </c>
      <c r="G45" s="208"/>
      <c r="H45" s="196" t="s">
        <v>46</v>
      </c>
      <c r="I45" s="196" t="s">
        <v>46</v>
      </c>
      <c r="J45" s="196" t="s">
        <v>46</v>
      </c>
      <c r="K45" s="196" t="s">
        <v>46</v>
      </c>
      <c r="L45" s="196" t="s">
        <v>46</v>
      </c>
      <c r="M45" s="196" t="s">
        <v>46</v>
      </c>
      <c r="N45" s="196" t="s">
        <v>46</v>
      </c>
      <c r="O45" s="196" t="s">
        <v>46</v>
      </c>
      <c r="P45" s="196" t="s">
        <v>46</v>
      </c>
      <c r="Q45" s="196" t="s">
        <v>46</v>
      </c>
      <c r="R45" s="196" t="s">
        <v>46</v>
      </c>
      <c r="S45" s="196" t="s">
        <v>46</v>
      </c>
      <c r="T45" s="196" t="s">
        <v>46</v>
      </c>
      <c r="U45" s="196" t="s">
        <v>46</v>
      </c>
      <c r="V45" s="196" t="s">
        <v>46</v>
      </c>
      <c r="W45" s="196" t="s">
        <v>46</v>
      </c>
      <c r="X45" s="196" t="s">
        <v>46</v>
      </c>
      <c r="Y45" s="196" t="s">
        <v>46</v>
      </c>
      <c r="Z45" s="196" t="s">
        <v>46</v>
      </c>
      <c r="AA45" s="196" t="s">
        <v>46</v>
      </c>
      <c r="AB45" s="196" t="s">
        <v>46</v>
      </c>
      <c r="AC45" s="196" t="s">
        <v>46</v>
      </c>
      <c r="AD45" s="196" t="s">
        <v>46</v>
      </c>
      <c r="AE45" s="196" t="s">
        <v>46</v>
      </c>
      <c r="AF45" s="196" t="s">
        <v>46</v>
      </c>
      <c r="AG45" s="196" t="s">
        <v>46</v>
      </c>
    </row>
    <row r="46" spans="1:34" s="9" customFormat="1" ht="81" customHeight="1" x14ac:dyDescent="0.25">
      <c r="A46" s="195" t="s">
        <v>430</v>
      </c>
      <c r="B46" s="195"/>
      <c r="C46" s="195" t="s">
        <v>38</v>
      </c>
      <c r="D46" s="195" t="s">
        <v>428</v>
      </c>
      <c r="E46" s="198">
        <v>43101</v>
      </c>
      <c r="F46" s="198">
        <v>44196</v>
      </c>
      <c r="G46" s="199"/>
      <c r="H46" s="257" t="e">
        <f>I46+J46+K46+L46+M46</f>
        <v>#REF!</v>
      </c>
      <c r="I46" s="257" t="e">
        <f>I47+I49+I51+I53+I55</f>
        <v>#REF!</v>
      </c>
      <c r="J46" s="257" t="e">
        <f t="shared" ref="J46:M46" si="3">J47+J49+J51+J53+J55</f>
        <v>#REF!</v>
      </c>
      <c r="K46" s="257" t="e">
        <f t="shared" si="3"/>
        <v>#REF!</v>
      </c>
      <c r="L46" s="192">
        <f t="shared" si="3"/>
        <v>0</v>
      </c>
      <c r="M46" s="192">
        <f t="shared" si="3"/>
        <v>0</v>
      </c>
      <c r="N46" s="200"/>
      <c r="O46" s="200"/>
      <c r="P46" s="200"/>
      <c r="Q46" s="200"/>
      <c r="R46" s="201"/>
      <c r="S46" s="201"/>
      <c r="T46" s="201"/>
      <c r="U46" s="201"/>
      <c r="V46" s="201"/>
      <c r="W46" s="201"/>
      <c r="X46" s="201"/>
      <c r="Y46" s="201"/>
      <c r="Z46" s="201"/>
      <c r="AA46" s="201"/>
      <c r="AB46" s="201"/>
      <c r="AC46" s="201"/>
      <c r="AD46" s="201"/>
      <c r="AE46" s="201"/>
      <c r="AF46" s="201"/>
      <c r="AG46" s="201"/>
    </row>
    <row r="47" spans="1:34" ht="81.75" customHeight="1" x14ac:dyDescent="0.25">
      <c r="A47" s="184" t="s">
        <v>423</v>
      </c>
      <c r="B47" s="184">
        <v>0</v>
      </c>
      <c r="C47" s="185" t="s">
        <v>38</v>
      </c>
      <c r="D47" s="132" t="e">
        <f>'Прил Ресурсное обеспечение'!#REF!</f>
        <v>#REF!</v>
      </c>
      <c r="E47" s="103"/>
      <c r="F47" s="103"/>
      <c r="G47" s="147"/>
      <c r="H47" s="259" t="e">
        <f>I47+J47+K47+L47+M47</f>
        <v>#REF!</v>
      </c>
      <c r="I47" s="259" t="e">
        <f>'Прил Ресурсное обеспечение'!#REF!</f>
        <v>#REF!</v>
      </c>
      <c r="J47" s="259">
        <v>0</v>
      </c>
      <c r="K47" s="259">
        <v>0</v>
      </c>
      <c r="L47" s="197">
        <v>0</v>
      </c>
      <c r="M47" s="197">
        <v>0</v>
      </c>
      <c r="N47" s="263" t="s">
        <v>46</v>
      </c>
      <c r="O47" s="263" t="s">
        <v>46</v>
      </c>
      <c r="P47" s="263" t="s">
        <v>46</v>
      </c>
      <c r="Q47" s="263" t="s">
        <v>46</v>
      </c>
      <c r="R47" s="263" t="s">
        <v>46</v>
      </c>
      <c r="S47" s="263" t="s">
        <v>46</v>
      </c>
      <c r="T47" s="263" t="s">
        <v>46</v>
      </c>
      <c r="U47" s="263" t="s">
        <v>46</v>
      </c>
      <c r="V47" s="263" t="s">
        <v>46</v>
      </c>
      <c r="W47" s="263" t="s">
        <v>46</v>
      </c>
      <c r="X47" s="263" t="s">
        <v>46</v>
      </c>
      <c r="Y47" s="263" t="s">
        <v>46</v>
      </c>
      <c r="Z47" s="90" t="s">
        <v>39</v>
      </c>
      <c r="AA47" s="90" t="s">
        <v>39</v>
      </c>
      <c r="AB47" s="90" t="s">
        <v>39</v>
      </c>
      <c r="AC47" s="90" t="s">
        <v>39</v>
      </c>
      <c r="AD47" s="90" t="s">
        <v>39</v>
      </c>
      <c r="AE47" s="90" t="s">
        <v>39</v>
      </c>
      <c r="AF47" s="90" t="s">
        <v>39</v>
      </c>
      <c r="AG47" s="90" t="s">
        <v>39</v>
      </c>
      <c r="AH47" s="212"/>
    </row>
    <row r="48" spans="1:34" s="159" customFormat="1" ht="98.25" customHeight="1" x14ac:dyDescent="0.25">
      <c r="A48" s="175" t="s">
        <v>464</v>
      </c>
      <c r="B48" s="175"/>
      <c r="C48" s="182" t="s">
        <v>38</v>
      </c>
      <c r="D48" s="196" t="s">
        <v>46</v>
      </c>
      <c r="E48" s="207">
        <v>43101</v>
      </c>
      <c r="F48" s="207">
        <v>43465</v>
      </c>
      <c r="G48" s="208"/>
      <c r="H48" s="260" t="s">
        <v>46</v>
      </c>
      <c r="I48" s="260" t="s">
        <v>46</v>
      </c>
      <c r="J48" s="260" t="s">
        <v>46</v>
      </c>
      <c r="K48" s="260" t="s">
        <v>46</v>
      </c>
      <c r="L48" s="196" t="s">
        <v>46</v>
      </c>
      <c r="M48" s="196" t="s">
        <v>46</v>
      </c>
      <c r="N48" s="196"/>
      <c r="O48" s="196" t="s">
        <v>536</v>
      </c>
      <c r="P48" s="196" t="s">
        <v>536</v>
      </c>
      <c r="Q48" s="196"/>
      <c r="R48" s="196"/>
      <c r="S48" s="196"/>
      <c r="T48" s="196"/>
      <c r="U48" s="196"/>
      <c r="V48" s="196"/>
      <c r="W48" s="196"/>
      <c r="X48" s="196"/>
      <c r="Y48" s="196"/>
      <c r="Z48" s="196" t="s">
        <v>46</v>
      </c>
      <c r="AA48" s="196" t="s">
        <v>46</v>
      </c>
      <c r="AB48" s="196" t="s">
        <v>46</v>
      </c>
      <c r="AC48" s="196" t="s">
        <v>46</v>
      </c>
      <c r="AD48" s="196" t="s">
        <v>46</v>
      </c>
      <c r="AE48" s="196" t="s">
        <v>46</v>
      </c>
      <c r="AF48" s="196" t="s">
        <v>46</v>
      </c>
      <c r="AG48" s="196" t="s">
        <v>46</v>
      </c>
    </row>
    <row r="49" spans="1:33" s="158" customFormat="1" ht="82.5" customHeight="1" x14ac:dyDescent="0.25">
      <c r="A49" s="184" t="s">
        <v>424</v>
      </c>
      <c r="B49" s="184"/>
      <c r="C49" s="185" t="s">
        <v>38</v>
      </c>
      <c r="D49" s="132" t="e">
        <f>'Прил Ресурсное обеспечение'!#REF!</f>
        <v>#REF!</v>
      </c>
      <c r="E49" s="99"/>
      <c r="F49" s="103"/>
      <c r="G49" s="147"/>
      <c r="H49" s="259" t="e">
        <f>I49+J49+K49+L49+M49</f>
        <v>#REF!</v>
      </c>
      <c r="I49" s="259">
        <v>0</v>
      </c>
      <c r="J49" s="259" t="e">
        <f>#REF!</f>
        <v>#REF!</v>
      </c>
      <c r="K49" s="259">
        <v>0</v>
      </c>
      <c r="L49" s="197">
        <v>0</v>
      </c>
      <c r="M49" s="197">
        <v>0</v>
      </c>
      <c r="N49" s="263" t="s">
        <v>46</v>
      </c>
      <c r="O49" s="263" t="s">
        <v>46</v>
      </c>
      <c r="P49" s="263" t="s">
        <v>46</v>
      </c>
      <c r="Q49" s="263" t="s">
        <v>46</v>
      </c>
      <c r="R49" s="263" t="s">
        <v>46</v>
      </c>
      <c r="S49" s="263" t="s">
        <v>46</v>
      </c>
      <c r="T49" s="263" t="s">
        <v>46</v>
      </c>
      <c r="U49" s="263" t="s">
        <v>46</v>
      </c>
      <c r="V49" s="263" t="s">
        <v>46</v>
      </c>
      <c r="W49" s="263" t="s">
        <v>46</v>
      </c>
      <c r="X49" s="263" t="s">
        <v>46</v>
      </c>
      <c r="Y49" s="263" t="s">
        <v>46</v>
      </c>
      <c r="Z49" s="90" t="s">
        <v>39</v>
      </c>
      <c r="AA49" s="90" t="s">
        <v>39</v>
      </c>
      <c r="AB49" s="90" t="s">
        <v>39</v>
      </c>
      <c r="AC49" s="90" t="s">
        <v>39</v>
      </c>
      <c r="AD49" s="90" t="s">
        <v>39</v>
      </c>
      <c r="AE49" s="90" t="s">
        <v>39</v>
      </c>
      <c r="AF49" s="90" t="s">
        <v>39</v>
      </c>
      <c r="AG49" s="90" t="s">
        <v>39</v>
      </c>
    </row>
    <row r="50" spans="1:33" s="158" customFormat="1" ht="67.5" x14ac:dyDescent="0.25">
      <c r="A50" s="175" t="s">
        <v>464</v>
      </c>
      <c r="B50" s="183"/>
      <c r="C50" s="182" t="s">
        <v>38</v>
      </c>
      <c r="D50" s="183" t="s">
        <v>46</v>
      </c>
      <c r="E50" s="207">
        <v>43466</v>
      </c>
      <c r="F50" s="207">
        <v>43830</v>
      </c>
      <c r="G50" s="209"/>
      <c r="H50" s="260" t="s">
        <v>46</v>
      </c>
      <c r="I50" s="260" t="s">
        <v>46</v>
      </c>
      <c r="J50" s="260" t="s">
        <v>46</v>
      </c>
      <c r="K50" s="260" t="s">
        <v>46</v>
      </c>
      <c r="L50" s="196" t="s">
        <v>46</v>
      </c>
      <c r="M50" s="196" t="s">
        <v>46</v>
      </c>
      <c r="N50" s="196"/>
      <c r="O50" s="196"/>
      <c r="P50" s="196"/>
      <c r="Q50" s="196"/>
      <c r="R50" s="196"/>
      <c r="S50" s="196"/>
      <c r="T50" s="196"/>
      <c r="U50" s="196"/>
      <c r="V50" s="196"/>
      <c r="W50" s="196"/>
      <c r="X50" s="196"/>
      <c r="Y50" s="196"/>
      <c r="Z50" s="196" t="s">
        <v>46</v>
      </c>
      <c r="AA50" s="196" t="s">
        <v>46</v>
      </c>
      <c r="AB50" s="196" t="s">
        <v>46</v>
      </c>
      <c r="AC50" s="196" t="s">
        <v>46</v>
      </c>
      <c r="AD50" s="196" t="s">
        <v>46</v>
      </c>
      <c r="AE50" s="196" t="s">
        <v>46</v>
      </c>
      <c r="AF50" s="196" t="s">
        <v>46</v>
      </c>
      <c r="AG50" s="196" t="s">
        <v>46</v>
      </c>
    </row>
    <row r="51" spans="1:33" s="158" customFormat="1" ht="87" customHeight="1" x14ac:dyDescent="0.25">
      <c r="A51" s="185" t="s">
        <v>425</v>
      </c>
      <c r="B51" s="184"/>
      <c r="C51" s="185" t="s">
        <v>38</v>
      </c>
      <c r="D51" s="132" t="e">
        <f>'Прил Ресурсное обеспечение'!#REF!</f>
        <v>#REF!</v>
      </c>
      <c r="E51" s="99"/>
      <c r="F51" s="103"/>
      <c r="G51" s="147"/>
      <c r="H51" s="259" t="e">
        <f>I51+J51+K51+L51+M51</f>
        <v>#REF!</v>
      </c>
      <c r="I51" s="259">
        <v>0</v>
      </c>
      <c r="J51" s="259">
        <v>0</v>
      </c>
      <c r="K51" s="259" t="e">
        <f>#REF!</f>
        <v>#REF!</v>
      </c>
      <c r="L51" s="197">
        <v>0</v>
      </c>
      <c r="M51" s="197">
        <v>0</v>
      </c>
      <c r="N51" s="263" t="s">
        <v>46</v>
      </c>
      <c r="O51" s="263" t="s">
        <v>46</v>
      </c>
      <c r="P51" s="263" t="s">
        <v>46</v>
      </c>
      <c r="Q51" s="263" t="s">
        <v>46</v>
      </c>
      <c r="R51" s="263" t="s">
        <v>46</v>
      </c>
      <c r="S51" s="263" t="s">
        <v>46</v>
      </c>
      <c r="T51" s="263" t="s">
        <v>46</v>
      </c>
      <c r="U51" s="263" t="s">
        <v>46</v>
      </c>
      <c r="V51" s="263" t="s">
        <v>46</v>
      </c>
      <c r="W51" s="263" t="s">
        <v>46</v>
      </c>
      <c r="X51" s="263" t="s">
        <v>46</v>
      </c>
      <c r="Y51" s="263" t="s">
        <v>46</v>
      </c>
      <c r="Z51" s="90" t="s">
        <v>39</v>
      </c>
      <c r="AA51" s="90" t="s">
        <v>39</v>
      </c>
      <c r="AB51" s="90" t="s">
        <v>39</v>
      </c>
      <c r="AC51" s="90" t="s">
        <v>39</v>
      </c>
      <c r="AD51" s="90" t="s">
        <v>39</v>
      </c>
      <c r="AE51" s="90" t="s">
        <v>39</v>
      </c>
      <c r="AF51" s="90" t="s">
        <v>39</v>
      </c>
      <c r="AG51" s="90" t="s">
        <v>39</v>
      </c>
    </row>
    <row r="52" spans="1:33" s="159" customFormat="1" ht="97.5" customHeight="1" x14ac:dyDescent="0.25">
      <c r="A52" s="175" t="s">
        <v>464</v>
      </c>
      <c r="B52" s="175"/>
      <c r="C52" s="182" t="s">
        <v>38</v>
      </c>
      <c r="D52" s="196" t="s">
        <v>46</v>
      </c>
      <c r="E52" s="210">
        <v>43831</v>
      </c>
      <c r="F52" s="207">
        <v>44196</v>
      </c>
      <c r="G52" s="211"/>
      <c r="H52" s="260" t="s">
        <v>46</v>
      </c>
      <c r="I52" s="260" t="s">
        <v>46</v>
      </c>
      <c r="J52" s="260" t="s">
        <v>46</v>
      </c>
      <c r="K52" s="260" t="s">
        <v>46</v>
      </c>
      <c r="L52" s="196" t="s">
        <v>46</v>
      </c>
      <c r="M52" s="196" t="s">
        <v>46</v>
      </c>
      <c r="N52" s="196"/>
      <c r="O52" s="196"/>
      <c r="P52" s="196"/>
      <c r="Q52" s="196"/>
      <c r="R52" s="196"/>
      <c r="S52" s="196"/>
      <c r="T52" s="196"/>
      <c r="U52" s="196"/>
      <c r="V52" s="196"/>
      <c r="W52" s="196"/>
      <c r="X52" s="196"/>
      <c r="Y52" s="196"/>
      <c r="Z52" s="196" t="s">
        <v>46</v>
      </c>
      <c r="AA52" s="196" t="s">
        <v>46</v>
      </c>
      <c r="AB52" s="196" t="s">
        <v>46</v>
      </c>
      <c r="AC52" s="196" t="s">
        <v>46</v>
      </c>
      <c r="AD52" s="196" t="s">
        <v>46</v>
      </c>
      <c r="AE52" s="196" t="s">
        <v>46</v>
      </c>
      <c r="AF52" s="196" t="s">
        <v>46</v>
      </c>
      <c r="AG52" s="196" t="s">
        <v>46</v>
      </c>
    </row>
    <row r="53" spans="1:33" s="9" customFormat="1" ht="110.25" hidden="1" customHeight="1" x14ac:dyDescent="0.25">
      <c r="A53" s="185" t="s">
        <v>497</v>
      </c>
      <c r="B53" s="91"/>
      <c r="C53" s="185" t="s">
        <v>38</v>
      </c>
      <c r="D53" s="184" t="s">
        <v>428</v>
      </c>
      <c r="E53" s="105"/>
      <c r="F53" s="101"/>
      <c r="G53" s="160"/>
      <c r="H53" s="149">
        <f>I53+J53+K53+L53+M53</f>
        <v>0</v>
      </c>
      <c r="I53" s="197">
        <v>0</v>
      </c>
      <c r="J53" s="197">
        <v>0</v>
      </c>
      <c r="K53" s="197">
        <v>0</v>
      </c>
      <c r="L53" s="197">
        <v>0</v>
      </c>
      <c r="M53" s="197">
        <v>0</v>
      </c>
      <c r="N53" s="90" t="s">
        <v>39</v>
      </c>
      <c r="O53" s="90" t="s">
        <v>39</v>
      </c>
      <c r="P53" s="90" t="s">
        <v>39</v>
      </c>
      <c r="Q53" s="90" t="s">
        <v>39</v>
      </c>
      <c r="R53" s="90" t="s">
        <v>39</v>
      </c>
      <c r="S53" s="90" t="s">
        <v>39</v>
      </c>
      <c r="T53" s="90" t="s">
        <v>39</v>
      </c>
      <c r="U53" s="90" t="s">
        <v>39</v>
      </c>
      <c r="V53" s="90" t="s">
        <v>39</v>
      </c>
      <c r="W53" s="90" t="s">
        <v>39</v>
      </c>
      <c r="X53" s="90" t="s">
        <v>39</v>
      </c>
      <c r="Y53" s="90" t="s">
        <v>39</v>
      </c>
      <c r="Z53" s="90" t="s">
        <v>39</v>
      </c>
      <c r="AA53" s="90" t="s">
        <v>39</v>
      </c>
      <c r="AB53" s="90" t="s">
        <v>39</v>
      </c>
      <c r="AC53" s="90" t="s">
        <v>39</v>
      </c>
      <c r="AD53" s="90" t="s">
        <v>39</v>
      </c>
      <c r="AE53" s="90" t="s">
        <v>39</v>
      </c>
      <c r="AF53" s="90" t="s">
        <v>39</v>
      </c>
      <c r="AG53" s="90" t="s">
        <v>39</v>
      </c>
    </row>
    <row r="54" spans="1:33" s="159" customFormat="1" ht="99" hidden="1" customHeight="1" x14ac:dyDescent="0.25">
      <c r="A54" s="175" t="s">
        <v>464</v>
      </c>
      <c r="B54" s="175"/>
      <c r="C54" s="175" t="s">
        <v>38</v>
      </c>
      <c r="D54" s="196" t="s">
        <v>46</v>
      </c>
      <c r="E54" s="210">
        <v>44197</v>
      </c>
      <c r="F54" s="207">
        <v>44561</v>
      </c>
      <c r="G54" s="208"/>
      <c r="H54" s="196" t="s">
        <v>46</v>
      </c>
      <c r="I54" s="196" t="s">
        <v>46</v>
      </c>
      <c r="J54" s="196" t="s">
        <v>46</v>
      </c>
      <c r="K54" s="196" t="s">
        <v>46</v>
      </c>
      <c r="L54" s="196" t="s">
        <v>46</v>
      </c>
      <c r="M54" s="196" t="s">
        <v>46</v>
      </c>
      <c r="N54" s="196" t="s">
        <v>46</v>
      </c>
      <c r="O54" s="196" t="s">
        <v>46</v>
      </c>
      <c r="P54" s="196" t="s">
        <v>46</v>
      </c>
      <c r="Q54" s="196" t="s">
        <v>46</v>
      </c>
      <c r="R54" s="196" t="s">
        <v>46</v>
      </c>
      <c r="S54" s="196" t="s">
        <v>46</v>
      </c>
      <c r="T54" s="196" t="s">
        <v>46</v>
      </c>
      <c r="U54" s="196" t="s">
        <v>46</v>
      </c>
      <c r="V54" s="196" t="s">
        <v>46</v>
      </c>
      <c r="W54" s="196" t="s">
        <v>46</v>
      </c>
      <c r="X54" s="196" t="s">
        <v>46</v>
      </c>
      <c r="Y54" s="196" t="s">
        <v>46</v>
      </c>
      <c r="Z54" s="196" t="s">
        <v>46</v>
      </c>
      <c r="AA54" s="196" t="s">
        <v>46</v>
      </c>
      <c r="AB54" s="196" t="s">
        <v>46</v>
      </c>
      <c r="AC54" s="196" t="s">
        <v>46</v>
      </c>
      <c r="AD54" s="196" t="s">
        <v>46</v>
      </c>
      <c r="AE54" s="196" t="s">
        <v>46</v>
      </c>
      <c r="AF54" s="196" t="s">
        <v>46</v>
      </c>
      <c r="AG54" s="196" t="s">
        <v>46</v>
      </c>
    </row>
    <row r="55" spans="1:33" s="158" customFormat="1" ht="91.5" hidden="1" customHeight="1" x14ac:dyDescent="0.25">
      <c r="A55" s="185" t="s">
        <v>426</v>
      </c>
      <c r="B55" s="185"/>
      <c r="C55" s="185" t="s">
        <v>38</v>
      </c>
      <c r="D55" s="184" t="s">
        <v>428</v>
      </c>
      <c r="E55" s="135"/>
      <c r="F55" s="135"/>
      <c r="G55" s="148"/>
      <c r="H55" s="149">
        <f>I55+J55+K55+L55+M55</f>
        <v>0</v>
      </c>
      <c r="I55" s="197">
        <v>0</v>
      </c>
      <c r="J55" s="197">
        <v>0</v>
      </c>
      <c r="K55" s="197">
        <v>0</v>
      </c>
      <c r="L55" s="197">
        <v>0</v>
      </c>
      <c r="M55" s="197">
        <v>0</v>
      </c>
      <c r="N55" s="90" t="s">
        <v>39</v>
      </c>
      <c r="O55" s="90" t="s">
        <v>39</v>
      </c>
      <c r="P55" s="90" t="s">
        <v>39</v>
      </c>
      <c r="Q55" s="90" t="s">
        <v>39</v>
      </c>
      <c r="R55" s="90" t="s">
        <v>39</v>
      </c>
      <c r="S55" s="90" t="s">
        <v>39</v>
      </c>
      <c r="T55" s="90" t="s">
        <v>39</v>
      </c>
      <c r="U55" s="90" t="s">
        <v>39</v>
      </c>
      <c r="V55" s="90" t="s">
        <v>39</v>
      </c>
      <c r="W55" s="90" t="s">
        <v>39</v>
      </c>
      <c r="X55" s="90" t="s">
        <v>39</v>
      </c>
      <c r="Y55" s="90" t="s">
        <v>39</v>
      </c>
      <c r="Z55" s="90" t="s">
        <v>39</v>
      </c>
      <c r="AA55" s="90" t="s">
        <v>39</v>
      </c>
      <c r="AB55" s="90" t="s">
        <v>39</v>
      </c>
      <c r="AC55" s="90" t="s">
        <v>39</v>
      </c>
      <c r="AD55" s="90" t="s">
        <v>39</v>
      </c>
      <c r="AE55" s="90" t="s">
        <v>39</v>
      </c>
      <c r="AF55" s="90" t="s">
        <v>39</v>
      </c>
      <c r="AG55" s="90" t="s">
        <v>39</v>
      </c>
    </row>
    <row r="56" spans="1:33" ht="87.75" hidden="1" customHeight="1" x14ac:dyDescent="0.25">
      <c r="A56" s="98" t="s">
        <v>394</v>
      </c>
      <c r="B56" s="7"/>
      <c r="C56" s="98"/>
      <c r="D56" s="97"/>
      <c r="E56" s="104"/>
      <c r="F56" s="96"/>
      <c r="G56" s="116"/>
      <c r="H56" s="174" t="e">
        <f>#REF!+I56+J56</f>
        <v>#REF!</v>
      </c>
      <c r="I56" s="133" t="e">
        <f>#REF!</f>
        <v>#REF!</v>
      </c>
      <c r="J56" s="133" t="e">
        <f>#REF!</f>
        <v>#REF!</v>
      </c>
      <c r="K56" s="133"/>
      <c r="L56" s="133"/>
      <c r="M56" s="133"/>
      <c r="N56" s="155"/>
      <c r="O56" s="106"/>
      <c r="P56" s="106"/>
      <c r="Q56" s="106"/>
      <c r="R56" s="106"/>
      <c r="S56" s="106"/>
      <c r="T56" s="154"/>
      <c r="U56" s="154"/>
      <c r="V56" s="154"/>
      <c r="W56" s="154"/>
      <c r="X56" s="154"/>
      <c r="Y56" s="154"/>
      <c r="Z56" s="154"/>
      <c r="AA56" s="154"/>
      <c r="AB56" s="154"/>
      <c r="AC56" s="154"/>
      <c r="AD56" s="154"/>
      <c r="AE56" s="154"/>
      <c r="AF56" s="154"/>
      <c r="AG56" s="154"/>
    </row>
    <row r="57" spans="1:33" ht="81" hidden="1" customHeight="1" x14ac:dyDescent="0.25">
      <c r="A57" s="98" t="s">
        <v>482</v>
      </c>
      <c r="B57" s="7"/>
      <c r="C57" s="98"/>
      <c r="D57" s="97"/>
      <c r="E57" s="104"/>
      <c r="F57" s="96"/>
      <c r="G57" s="116"/>
      <c r="H57" s="174" t="e">
        <f>#REF!+I57+J57</f>
        <v>#REF!</v>
      </c>
      <c r="I57" s="133" t="e">
        <f>#REF!</f>
        <v>#REF!</v>
      </c>
      <c r="J57" s="133" t="e">
        <f>#REF!</f>
        <v>#REF!</v>
      </c>
      <c r="K57" s="133"/>
      <c r="L57" s="133"/>
      <c r="M57" s="133"/>
      <c r="N57" s="155"/>
      <c r="O57" s="106"/>
      <c r="P57" s="106"/>
      <c r="Q57" s="106"/>
      <c r="R57" s="106"/>
      <c r="S57" s="106"/>
      <c r="T57" s="154"/>
      <c r="U57" s="154"/>
      <c r="V57" s="154"/>
      <c r="W57" s="154"/>
      <c r="X57" s="154"/>
      <c r="Y57" s="154"/>
      <c r="Z57" s="154"/>
      <c r="AA57" s="154"/>
      <c r="AB57" s="154"/>
      <c r="AC57" s="154"/>
      <c r="AD57" s="154"/>
      <c r="AE57" s="154"/>
      <c r="AF57" s="154"/>
      <c r="AG57" s="154"/>
    </row>
    <row r="58" spans="1:33" ht="77.25" hidden="1" customHeight="1" x14ac:dyDescent="0.25">
      <c r="A58" s="98" t="s">
        <v>483</v>
      </c>
      <c r="B58" s="7"/>
      <c r="C58" s="98"/>
      <c r="D58" s="97"/>
      <c r="E58" s="104"/>
      <c r="F58" s="96"/>
      <c r="G58" s="116"/>
      <c r="H58" s="174" t="e">
        <f>#REF!+I58+J58</f>
        <v>#REF!</v>
      </c>
      <c r="I58" s="133" t="e">
        <f>#REF!</f>
        <v>#REF!</v>
      </c>
      <c r="J58" s="133" t="e">
        <f>#REF!</f>
        <v>#REF!</v>
      </c>
      <c r="K58" s="133"/>
      <c r="L58" s="133"/>
      <c r="M58" s="133"/>
      <c r="N58" s="155"/>
      <c r="O58" s="106"/>
      <c r="P58" s="106"/>
      <c r="Q58" s="106"/>
      <c r="R58" s="106"/>
      <c r="S58" s="106"/>
      <c r="T58" s="154"/>
      <c r="U58" s="154"/>
      <c r="V58" s="154"/>
      <c r="W58" s="154"/>
      <c r="X58" s="154"/>
      <c r="Y58" s="154"/>
      <c r="Z58" s="154"/>
      <c r="AA58" s="154"/>
      <c r="AB58" s="154"/>
      <c r="AC58" s="154"/>
      <c r="AD58" s="154"/>
      <c r="AE58" s="154"/>
      <c r="AF58" s="154"/>
      <c r="AG58" s="154"/>
    </row>
    <row r="59" spans="1:33" ht="77.25" hidden="1" customHeight="1" x14ac:dyDescent="0.25">
      <c r="A59" s="98" t="s">
        <v>484</v>
      </c>
      <c r="B59" s="7"/>
      <c r="C59" s="98"/>
      <c r="D59" s="97"/>
      <c r="E59" s="104"/>
      <c r="F59" s="96"/>
      <c r="G59" s="116"/>
      <c r="H59" s="174" t="e">
        <f>#REF!+I59+J59</f>
        <v>#REF!</v>
      </c>
      <c r="I59" s="133" t="e">
        <f>#REF!</f>
        <v>#REF!</v>
      </c>
      <c r="J59" s="133" t="e">
        <f>#REF!</f>
        <v>#REF!</v>
      </c>
      <c r="K59" s="133"/>
      <c r="L59" s="133"/>
      <c r="M59" s="133"/>
      <c r="N59" s="155"/>
      <c r="O59" s="106"/>
      <c r="P59" s="106"/>
      <c r="Q59" s="106"/>
      <c r="R59" s="106"/>
      <c r="S59" s="106"/>
      <c r="T59" s="154"/>
      <c r="U59" s="154"/>
      <c r="V59" s="154"/>
      <c r="W59" s="154"/>
      <c r="X59" s="154"/>
      <c r="Y59" s="154"/>
      <c r="Z59" s="154"/>
      <c r="AA59" s="154"/>
      <c r="AB59" s="154"/>
      <c r="AC59" s="154"/>
      <c r="AD59" s="154"/>
      <c r="AE59" s="154"/>
      <c r="AF59" s="154"/>
      <c r="AG59" s="154"/>
    </row>
    <row r="60" spans="1:33" ht="77.25" hidden="1" customHeight="1" x14ac:dyDescent="0.25">
      <c r="A60" s="98" t="s">
        <v>485</v>
      </c>
      <c r="B60" s="7"/>
      <c r="C60" s="98"/>
      <c r="D60" s="97"/>
      <c r="E60" s="104"/>
      <c r="F60" s="96"/>
      <c r="G60" s="116"/>
      <c r="H60" s="174" t="e">
        <f>#REF!+I60+J60</f>
        <v>#REF!</v>
      </c>
      <c r="I60" s="133" t="e">
        <f>#REF!</f>
        <v>#REF!</v>
      </c>
      <c r="J60" s="133" t="e">
        <f>#REF!</f>
        <v>#REF!</v>
      </c>
      <c r="K60" s="133"/>
      <c r="L60" s="133"/>
      <c r="M60" s="133"/>
      <c r="N60" s="155"/>
      <c r="O60" s="106"/>
      <c r="P60" s="106"/>
      <c r="Q60" s="106"/>
      <c r="R60" s="106"/>
      <c r="S60" s="106"/>
      <c r="T60" s="154"/>
      <c r="U60" s="154"/>
      <c r="V60" s="154"/>
      <c r="W60" s="154"/>
      <c r="X60" s="154"/>
      <c r="Y60" s="154"/>
      <c r="Z60" s="154"/>
      <c r="AA60" s="154"/>
      <c r="AB60" s="154"/>
      <c r="AC60" s="154"/>
      <c r="AD60" s="154"/>
      <c r="AE60" s="154"/>
      <c r="AF60" s="154"/>
      <c r="AG60" s="154"/>
    </row>
    <row r="61" spans="1:33" ht="77.25" hidden="1" customHeight="1" x14ac:dyDescent="0.25">
      <c r="A61" s="98" t="s">
        <v>395</v>
      </c>
      <c r="B61" s="7"/>
      <c r="C61" s="98"/>
      <c r="D61" s="97"/>
      <c r="E61" s="104"/>
      <c r="F61" s="96"/>
      <c r="G61" s="116"/>
      <c r="H61" s="174" t="e">
        <f>#REF!+I61+J61</f>
        <v>#REF!</v>
      </c>
      <c r="I61" s="133" t="e">
        <f>#REF!</f>
        <v>#REF!</v>
      </c>
      <c r="J61" s="133" t="e">
        <f>#REF!</f>
        <v>#REF!</v>
      </c>
      <c r="K61" s="133"/>
      <c r="L61" s="133"/>
      <c r="M61" s="133"/>
      <c r="N61" s="155"/>
      <c r="O61" s="106"/>
      <c r="P61" s="106"/>
      <c r="Q61" s="106"/>
      <c r="R61" s="106"/>
      <c r="S61" s="106"/>
      <c r="T61" s="154"/>
      <c r="U61" s="154"/>
      <c r="V61" s="154"/>
      <c r="W61" s="154"/>
      <c r="X61" s="154"/>
      <c r="Y61" s="154"/>
      <c r="Z61" s="154"/>
      <c r="AA61" s="154"/>
      <c r="AB61" s="154"/>
      <c r="AC61" s="154"/>
      <c r="AD61" s="154"/>
      <c r="AE61" s="154"/>
      <c r="AF61" s="154"/>
      <c r="AG61" s="154"/>
    </row>
    <row r="62" spans="1:33" ht="51.75" hidden="1" customHeight="1" x14ac:dyDescent="0.25">
      <c r="A62" s="100" t="s">
        <v>486</v>
      </c>
      <c r="B62" s="7"/>
      <c r="C62" s="98"/>
      <c r="D62" s="97"/>
      <c r="E62" s="104"/>
      <c r="F62" s="96"/>
      <c r="G62" s="116"/>
      <c r="H62" s="153" t="s">
        <v>46</v>
      </c>
      <c r="I62" s="215" t="s">
        <v>46</v>
      </c>
      <c r="J62" s="215" t="s">
        <v>46</v>
      </c>
      <c r="K62" s="215"/>
      <c r="L62" s="215"/>
      <c r="M62" s="215"/>
      <c r="N62" s="155"/>
      <c r="O62" s="106"/>
      <c r="P62" s="106"/>
      <c r="Q62" s="106"/>
      <c r="R62" s="106"/>
      <c r="S62" s="106"/>
      <c r="T62" s="154"/>
      <c r="U62" s="154"/>
      <c r="V62" s="154"/>
      <c r="W62" s="154"/>
      <c r="X62" s="154"/>
      <c r="Y62" s="154"/>
      <c r="Z62" s="154"/>
      <c r="AA62" s="154"/>
      <c r="AB62" s="154"/>
      <c r="AC62" s="154"/>
      <c r="AD62" s="154"/>
      <c r="AE62" s="154"/>
      <c r="AF62" s="154"/>
      <c r="AG62" s="154"/>
    </row>
    <row r="63" spans="1:33" ht="15.75" hidden="1" customHeight="1" x14ac:dyDescent="0.25">
      <c r="A63" s="608" t="s">
        <v>396</v>
      </c>
      <c r="B63" s="608"/>
      <c r="C63" s="608"/>
      <c r="D63" s="608"/>
      <c r="E63" s="608"/>
      <c r="F63" s="608"/>
      <c r="G63" s="608"/>
      <c r="H63" s="608"/>
      <c r="I63" s="608"/>
      <c r="J63" s="608"/>
      <c r="K63" s="608"/>
      <c r="L63" s="608"/>
      <c r="M63" s="608"/>
      <c r="N63" s="608"/>
      <c r="O63" s="608"/>
      <c r="P63" s="608"/>
      <c r="Q63" s="608"/>
      <c r="R63" s="608"/>
      <c r="S63" s="608"/>
      <c r="T63" s="608"/>
      <c r="U63" s="608"/>
      <c r="V63" s="608"/>
      <c r="W63" s="608"/>
      <c r="X63" s="608"/>
      <c r="Y63" s="608"/>
      <c r="Z63" s="608"/>
      <c r="AA63" s="152"/>
      <c r="AB63" s="150"/>
      <c r="AC63" s="150"/>
      <c r="AD63" s="150"/>
      <c r="AE63" s="150"/>
      <c r="AF63" s="150"/>
      <c r="AG63" s="206"/>
    </row>
    <row r="64" spans="1:33" hidden="1" x14ac:dyDescent="0.25">
      <c r="A64" s="214"/>
      <c r="B64" s="214"/>
      <c r="C64" s="214"/>
      <c r="D64" s="214"/>
      <c r="E64" s="214"/>
      <c r="F64" s="214"/>
      <c r="G64" s="214"/>
      <c r="H64" s="156" t="e">
        <f>#REF!+I64+J64</f>
        <v>#REF!</v>
      </c>
      <c r="I64" s="156" t="e">
        <f>I65+I67+I69+I71+I73</f>
        <v>#REF!</v>
      </c>
      <c r="J64" s="156" t="e">
        <f>J65+J67+J69+J71+J73</f>
        <v>#REF!</v>
      </c>
      <c r="K64" s="156"/>
      <c r="L64" s="156"/>
      <c r="M64" s="156"/>
      <c r="N64" s="80"/>
      <c r="O64" s="214"/>
      <c r="P64" s="214"/>
      <c r="Q64" s="214"/>
      <c r="R64" s="214"/>
      <c r="S64" s="214"/>
      <c r="T64" s="214"/>
      <c r="U64" s="214"/>
      <c r="V64" s="214"/>
      <c r="W64" s="214"/>
      <c r="X64" s="214"/>
      <c r="Y64" s="214"/>
      <c r="Z64" s="214"/>
      <c r="AA64" s="214"/>
      <c r="AB64" s="214"/>
      <c r="AC64" s="214"/>
      <c r="AD64" s="214"/>
      <c r="AE64" s="214"/>
      <c r="AF64" s="214"/>
      <c r="AG64" s="214"/>
    </row>
    <row r="65" spans="1:33" s="134" customFormat="1" ht="170.25" hidden="1" customHeight="1" x14ac:dyDescent="0.25">
      <c r="A65" s="91" t="s">
        <v>397</v>
      </c>
      <c r="B65" s="91"/>
      <c r="C65" s="91"/>
      <c r="D65" s="91"/>
      <c r="E65" s="91"/>
      <c r="F65" s="91"/>
      <c r="G65" s="91"/>
      <c r="H65" s="157" t="e">
        <f>#REF!+I65+J65</f>
        <v>#REF!</v>
      </c>
      <c r="I65" s="157" t="e">
        <f>I66</f>
        <v>#REF!</v>
      </c>
      <c r="J65" s="157" t="e">
        <f>J66</f>
        <v>#REF!</v>
      </c>
      <c r="K65" s="157"/>
      <c r="L65" s="157"/>
      <c r="M65" s="157"/>
      <c r="N65" s="174"/>
      <c r="O65" s="91"/>
      <c r="P65" s="91"/>
      <c r="Q65" s="91"/>
      <c r="R65" s="91"/>
      <c r="S65" s="91"/>
      <c r="T65" s="91"/>
      <c r="U65" s="91"/>
      <c r="V65" s="91"/>
      <c r="W65" s="91"/>
      <c r="X65" s="91"/>
      <c r="Y65" s="91"/>
      <c r="Z65" s="91"/>
      <c r="AA65" s="91"/>
      <c r="AB65" s="91"/>
      <c r="AC65" s="91"/>
      <c r="AD65" s="91"/>
      <c r="AE65" s="91"/>
      <c r="AF65" s="91"/>
      <c r="AG65" s="91"/>
    </row>
    <row r="66" spans="1:33" s="134" customFormat="1" ht="162" hidden="1" customHeight="1" x14ac:dyDescent="0.25">
      <c r="A66" s="102" t="s">
        <v>398</v>
      </c>
      <c r="B66" s="91"/>
      <c r="C66" s="91"/>
      <c r="D66" s="91"/>
      <c r="E66" s="91"/>
      <c r="F66" s="91"/>
      <c r="G66" s="91"/>
      <c r="H66" s="157" t="e">
        <f>#REF!+I66+J66</f>
        <v>#REF!</v>
      </c>
      <c r="I66" s="133" t="e">
        <f>#REF!</f>
        <v>#REF!</v>
      </c>
      <c r="J66" s="133" t="e">
        <f>#REF!</f>
        <v>#REF!</v>
      </c>
      <c r="K66" s="133"/>
      <c r="L66" s="133"/>
      <c r="M66" s="133"/>
      <c r="N66" s="174"/>
      <c r="O66" s="91"/>
      <c r="P66" s="91"/>
      <c r="Q66" s="91"/>
      <c r="R66" s="91"/>
      <c r="S66" s="91"/>
      <c r="T66" s="91"/>
      <c r="U66" s="91"/>
      <c r="V66" s="91"/>
      <c r="W66" s="91"/>
      <c r="X66" s="91"/>
      <c r="Y66" s="91"/>
      <c r="Z66" s="91"/>
      <c r="AA66" s="91"/>
      <c r="AB66" s="91"/>
      <c r="AC66" s="91"/>
      <c r="AD66" s="91"/>
      <c r="AE66" s="91"/>
      <c r="AF66" s="91"/>
      <c r="AG66" s="91"/>
    </row>
    <row r="67" spans="1:33" s="134" customFormat="1" ht="117.75" hidden="1" customHeight="1" x14ac:dyDescent="0.25">
      <c r="A67" s="91" t="s">
        <v>399</v>
      </c>
      <c r="B67" s="91"/>
      <c r="C67" s="91"/>
      <c r="D67" s="91"/>
      <c r="E67" s="91"/>
      <c r="F67" s="91"/>
      <c r="G67" s="91"/>
      <c r="H67" s="157" t="e">
        <f>#REF!+I67+J67</f>
        <v>#REF!</v>
      </c>
      <c r="I67" s="157" t="e">
        <f>I68</f>
        <v>#REF!</v>
      </c>
      <c r="J67" s="157" t="e">
        <f>J68</f>
        <v>#REF!</v>
      </c>
      <c r="K67" s="157"/>
      <c r="L67" s="157"/>
      <c r="M67" s="157"/>
      <c r="N67" s="174"/>
      <c r="O67" s="91"/>
      <c r="P67" s="91"/>
      <c r="Q67" s="91"/>
      <c r="R67" s="91"/>
      <c r="S67" s="91"/>
      <c r="T67" s="91"/>
      <c r="U67" s="91"/>
      <c r="V67" s="91"/>
      <c r="W67" s="91"/>
      <c r="X67" s="91"/>
      <c r="Y67" s="91"/>
      <c r="Z67" s="91"/>
      <c r="AA67" s="91"/>
      <c r="AB67" s="91"/>
      <c r="AC67" s="91"/>
      <c r="AD67" s="91"/>
      <c r="AE67" s="91"/>
      <c r="AF67" s="91"/>
      <c r="AG67" s="91"/>
    </row>
    <row r="68" spans="1:33" s="134" customFormat="1" ht="63.75" hidden="1" customHeight="1" x14ac:dyDescent="0.25">
      <c r="A68" s="102" t="s">
        <v>400</v>
      </c>
      <c r="B68" s="91"/>
      <c r="C68" s="91"/>
      <c r="D68" s="91"/>
      <c r="E68" s="91"/>
      <c r="F68" s="91"/>
      <c r="G68" s="91"/>
      <c r="H68" s="157" t="e">
        <f>#REF!+I68+J68</f>
        <v>#REF!</v>
      </c>
      <c r="I68" s="133" t="e">
        <f>#REF!</f>
        <v>#REF!</v>
      </c>
      <c r="J68" s="133" t="e">
        <f>#REF!</f>
        <v>#REF!</v>
      </c>
      <c r="K68" s="133"/>
      <c r="L68" s="133"/>
      <c r="M68" s="133"/>
      <c r="N68" s="174"/>
      <c r="O68" s="91"/>
      <c r="P68" s="91"/>
      <c r="Q68" s="91"/>
      <c r="R68" s="91"/>
      <c r="S68" s="91"/>
      <c r="T68" s="91"/>
      <c r="U68" s="91"/>
      <c r="V68" s="91"/>
      <c r="W68" s="91"/>
      <c r="X68" s="91"/>
      <c r="Y68" s="91"/>
      <c r="Z68" s="91"/>
      <c r="AA68" s="91"/>
      <c r="AB68" s="91"/>
      <c r="AC68" s="91"/>
      <c r="AD68" s="91"/>
      <c r="AE68" s="91"/>
      <c r="AF68" s="91"/>
      <c r="AG68" s="91"/>
    </row>
    <row r="69" spans="1:33" s="134" customFormat="1" ht="246.75" hidden="1" customHeight="1" x14ac:dyDescent="0.25">
      <c r="A69" s="91" t="s">
        <v>401</v>
      </c>
      <c r="B69" s="91"/>
      <c r="C69" s="91"/>
      <c r="D69" s="91"/>
      <c r="E69" s="91"/>
      <c r="F69" s="91"/>
      <c r="G69" s="91"/>
      <c r="H69" s="157" t="e">
        <f>#REF!+I69+J69</f>
        <v>#REF!</v>
      </c>
      <c r="I69" s="157" t="e">
        <f>I70</f>
        <v>#REF!</v>
      </c>
      <c r="J69" s="157" t="e">
        <f>J70</f>
        <v>#REF!</v>
      </c>
      <c r="K69" s="157"/>
      <c r="L69" s="157"/>
      <c r="M69" s="157"/>
      <c r="N69" s="174"/>
      <c r="O69" s="91"/>
      <c r="P69" s="91"/>
      <c r="Q69" s="91"/>
      <c r="R69" s="91"/>
      <c r="S69" s="91"/>
      <c r="T69" s="91"/>
      <c r="U69" s="91"/>
      <c r="V69" s="91"/>
      <c r="W69" s="91"/>
      <c r="X69" s="91"/>
      <c r="Y69" s="91"/>
      <c r="Z69" s="91"/>
      <c r="AA69" s="91"/>
      <c r="AB69" s="91"/>
      <c r="AC69" s="91"/>
      <c r="AD69" s="91"/>
      <c r="AE69" s="91"/>
      <c r="AF69" s="91"/>
      <c r="AG69" s="91"/>
    </row>
    <row r="70" spans="1:33" s="134" customFormat="1" ht="231" hidden="1" customHeight="1" x14ac:dyDescent="0.25">
      <c r="A70" s="102" t="s">
        <v>402</v>
      </c>
      <c r="B70" s="91"/>
      <c r="C70" s="91"/>
      <c r="D70" s="91"/>
      <c r="E70" s="91"/>
      <c r="F70" s="91"/>
      <c r="G70" s="91"/>
      <c r="H70" s="157" t="e">
        <f>#REF!+I70+J70</f>
        <v>#REF!</v>
      </c>
      <c r="I70" s="133" t="e">
        <f>#REF!</f>
        <v>#REF!</v>
      </c>
      <c r="J70" s="133" t="e">
        <f>#REF!</f>
        <v>#REF!</v>
      </c>
      <c r="K70" s="133"/>
      <c r="L70" s="133"/>
      <c r="M70" s="133"/>
      <c r="N70" s="174"/>
      <c r="O70" s="91"/>
      <c r="P70" s="91"/>
      <c r="Q70" s="91"/>
      <c r="R70" s="91"/>
      <c r="S70" s="91"/>
      <c r="T70" s="91"/>
      <c r="U70" s="91"/>
      <c r="V70" s="91"/>
      <c r="W70" s="91"/>
      <c r="X70" s="91"/>
      <c r="Y70" s="91"/>
      <c r="Z70" s="91"/>
      <c r="AA70" s="91"/>
      <c r="AB70" s="91"/>
      <c r="AC70" s="91"/>
      <c r="AD70" s="91"/>
      <c r="AE70" s="91"/>
      <c r="AF70" s="91"/>
      <c r="AG70" s="91"/>
    </row>
    <row r="71" spans="1:33" s="134" customFormat="1" ht="232.5" hidden="1" customHeight="1" x14ac:dyDescent="0.25">
      <c r="A71" s="91" t="s">
        <v>403</v>
      </c>
      <c r="B71" s="91"/>
      <c r="C71" s="91"/>
      <c r="D71" s="91"/>
      <c r="E71" s="91"/>
      <c r="F71" s="91"/>
      <c r="G71" s="91"/>
      <c r="H71" s="157" t="e">
        <f>#REF!+I71+J71</f>
        <v>#REF!</v>
      </c>
      <c r="I71" s="157" t="e">
        <f>I72</f>
        <v>#REF!</v>
      </c>
      <c r="J71" s="157" t="e">
        <f>J72</f>
        <v>#REF!</v>
      </c>
      <c r="K71" s="157"/>
      <c r="L71" s="157"/>
      <c r="M71" s="157"/>
      <c r="N71" s="174"/>
      <c r="O71" s="91"/>
      <c r="P71" s="91"/>
      <c r="Q71" s="91"/>
      <c r="R71" s="91"/>
      <c r="S71" s="91"/>
      <c r="T71" s="91"/>
      <c r="U71" s="91"/>
      <c r="V71" s="91"/>
      <c r="W71" s="91"/>
      <c r="X71" s="91"/>
      <c r="Y71" s="91"/>
      <c r="Z71" s="91"/>
      <c r="AA71" s="91"/>
      <c r="AB71" s="91"/>
      <c r="AC71" s="91"/>
      <c r="AD71" s="91"/>
      <c r="AE71" s="91"/>
      <c r="AF71" s="91"/>
      <c r="AG71" s="91"/>
    </row>
    <row r="72" spans="1:33" s="134" customFormat="1" ht="108.75" hidden="1" customHeight="1" x14ac:dyDescent="0.25">
      <c r="A72" s="102" t="s">
        <v>404</v>
      </c>
      <c r="B72" s="91"/>
      <c r="C72" s="91"/>
      <c r="D72" s="91"/>
      <c r="E72" s="91"/>
      <c r="F72" s="91"/>
      <c r="G72" s="91"/>
      <c r="H72" s="157" t="e">
        <f>#REF!+I72+J72</f>
        <v>#REF!</v>
      </c>
      <c r="I72" s="133" t="e">
        <f>#REF!</f>
        <v>#REF!</v>
      </c>
      <c r="J72" s="133" t="e">
        <f>#REF!</f>
        <v>#REF!</v>
      </c>
      <c r="K72" s="133"/>
      <c r="L72" s="133"/>
      <c r="M72" s="133"/>
      <c r="N72" s="174"/>
      <c r="O72" s="91"/>
      <c r="P72" s="91"/>
      <c r="Q72" s="91"/>
      <c r="R72" s="91"/>
      <c r="S72" s="91"/>
      <c r="T72" s="91"/>
      <c r="U72" s="91"/>
      <c r="V72" s="91"/>
      <c r="W72" s="91"/>
      <c r="X72" s="91"/>
      <c r="Y72" s="91"/>
      <c r="Z72" s="91"/>
      <c r="AA72" s="91"/>
      <c r="AB72" s="91"/>
      <c r="AC72" s="91"/>
      <c r="AD72" s="91"/>
      <c r="AE72" s="91"/>
      <c r="AF72" s="91"/>
      <c r="AG72" s="91"/>
    </row>
    <row r="73" spans="1:33" s="134" customFormat="1" ht="126.75" hidden="1" customHeight="1" x14ac:dyDescent="0.25">
      <c r="A73" s="91" t="s">
        <v>405</v>
      </c>
      <c r="B73" s="91"/>
      <c r="C73" s="91"/>
      <c r="D73" s="91"/>
      <c r="E73" s="91"/>
      <c r="F73" s="91"/>
      <c r="G73" s="91"/>
      <c r="H73" s="157" t="e">
        <f>#REF!+I73+J73</f>
        <v>#REF!</v>
      </c>
      <c r="I73" s="153" t="str">
        <f>I74</f>
        <v>х</v>
      </c>
      <c r="J73" s="153" t="str">
        <f>J74</f>
        <v>х</v>
      </c>
      <c r="K73" s="153"/>
      <c r="L73" s="153"/>
      <c r="M73" s="153"/>
      <c r="N73" s="174"/>
      <c r="O73" s="91"/>
      <c r="P73" s="91"/>
      <c r="Q73" s="91"/>
      <c r="R73" s="91"/>
      <c r="S73" s="91"/>
      <c r="T73" s="91"/>
      <c r="U73" s="91"/>
      <c r="V73" s="91"/>
      <c r="W73" s="91"/>
      <c r="X73" s="91"/>
      <c r="Y73" s="91"/>
      <c r="Z73" s="91"/>
      <c r="AA73" s="91"/>
      <c r="AB73" s="91"/>
      <c r="AC73" s="91"/>
      <c r="AD73" s="91"/>
      <c r="AE73" s="91"/>
      <c r="AF73" s="91"/>
      <c r="AG73" s="91"/>
    </row>
    <row r="74" spans="1:33" s="159" customFormat="1" ht="99" hidden="1" customHeight="1" x14ac:dyDescent="0.25">
      <c r="A74" s="175" t="s">
        <v>464</v>
      </c>
      <c r="B74" s="175"/>
      <c r="C74" s="175" t="s">
        <v>38</v>
      </c>
      <c r="D74" s="196" t="s">
        <v>46</v>
      </c>
      <c r="E74" s="210">
        <v>44562</v>
      </c>
      <c r="F74" s="207">
        <v>44926</v>
      </c>
      <c r="G74" s="208"/>
      <c r="H74" s="196" t="s">
        <v>46</v>
      </c>
      <c r="I74" s="196" t="s">
        <v>46</v>
      </c>
      <c r="J74" s="196" t="s">
        <v>46</v>
      </c>
      <c r="K74" s="196" t="s">
        <v>46</v>
      </c>
      <c r="L74" s="196" t="s">
        <v>46</v>
      </c>
      <c r="M74" s="196" t="s">
        <v>46</v>
      </c>
      <c r="N74" s="196" t="s">
        <v>46</v>
      </c>
      <c r="O74" s="196" t="s">
        <v>46</v>
      </c>
      <c r="P74" s="196" t="s">
        <v>46</v>
      </c>
      <c r="Q74" s="196" t="s">
        <v>46</v>
      </c>
      <c r="R74" s="196" t="s">
        <v>46</v>
      </c>
      <c r="S74" s="196" t="s">
        <v>46</v>
      </c>
      <c r="T74" s="196" t="s">
        <v>46</v>
      </c>
      <c r="U74" s="196" t="s">
        <v>46</v>
      </c>
      <c r="V74" s="196" t="s">
        <v>46</v>
      </c>
      <c r="W74" s="196" t="s">
        <v>46</v>
      </c>
      <c r="X74" s="196" t="s">
        <v>46</v>
      </c>
      <c r="Y74" s="196" t="s">
        <v>46</v>
      </c>
      <c r="Z74" s="196" t="s">
        <v>46</v>
      </c>
      <c r="AA74" s="196" t="s">
        <v>46</v>
      </c>
      <c r="AB74" s="196" t="s">
        <v>46</v>
      </c>
      <c r="AC74" s="196" t="s">
        <v>46</v>
      </c>
      <c r="AD74" s="196" t="s">
        <v>46</v>
      </c>
      <c r="AE74" s="196" t="s">
        <v>46</v>
      </c>
      <c r="AF74" s="196" t="s">
        <v>46</v>
      </c>
      <c r="AG74" s="196" t="s">
        <v>46</v>
      </c>
    </row>
    <row r="75" spans="1:33" ht="170.25" customHeight="1" x14ac:dyDescent="0.25">
      <c r="A75" s="195" t="s">
        <v>487</v>
      </c>
      <c r="B75" s="195"/>
      <c r="C75" s="195" t="s">
        <v>38</v>
      </c>
      <c r="D75" s="195" t="s">
        <v>488</v>
      </c>
      <c r="E75" s="198">
        <v>43101</v>
      </c>
      <c r="F75" s="198">
        <v>44196</v>
      </c>
      <c r="G75" s="199"/>
      <c r="H75" s="257" t="e">
        <f>I75+J75+K75+L75+M75</f>
        <v>#REF!</v>
      </c>
      <c r="I75" s="257" t="e">
        <f>I76+I78+I80+I82+I84</f>
        <v>#REF!</v>
      </c>
      <c r="J75" s="257" t="e">
        <f t="shared" ref="J75:M75" si="4">J76+J78+J80+J82+J84</f>
        <v>#REF!</v>
      </c>
      <c r="K75" s="257">
        <f t="shared" si="4"/>
        <v>0</v>
      </c>
      <c r="L75" s="192">
        <f t="shared" si="4"/>
        <v>0</v>
      </c>
      <c r="M75" s="192">
        <f t="shared" si="4"/>
        <v>0</v>
      </c>
      <c r="N75" s="200"/>
      <c r="O75" s="200"/>
      <c r="P75" s="200"/>
      <c r="Q75" s="200"/>
      <c r="R75" s="201"/>
      <c r="S75" s="201"/>
      <c r="T75" s="201"/>
      <c r="U75" s="201"/>
      <c r="V75" s="201"/>
      <c r="W75" s="201"/>
      <c r="X75" s="201"/>
      <c r="Y75" s="201"/>
      <c r="Z75" s="201"/>
      <c r="AA75" s="201"/>
      <c r="AB75" s="201"/>
      <c r="AC75" s="201"/>
      <c r="AD75" s="201"/>
      <c r="AE75" s="201"/>
      <c r="AF75" s="201"/>
      <c r="AG75" s="201"/>
    </row>
    <row r="76" spans="1:33" ht="135.75" customHeight="1" x14ac:dyDescent="0.25">
      <c r="A76" s="184" t="s">
        <v>442</v>
      </c>
      <c r="B76" s="184"/>
      <c r="C76" s="231" t="s">
        <v>38</v>
      </c>
      <c r="D76" s="184" t="s">
        <v>488</v>
      </c>
      <c r="E76" s="103"/>
      <c r="F76" s="103"/>
      <c r="G76" s="147"/>
      <c r="H76" s="259" t="e">
        <f>I76+J76+K76+L76+M76</f>
        <v>#REF!</v>
      </c>
      <c r="I76" s="259" t="e">
        <f>#REF!</f>
        <v>#REF!</v>
      </c>
      <c r="J76" s="259">
        <v>0</v>
      </c>
      <c r="K76" s="259">
        <v>0</v>
      </c>
      <c r="L76" s="197">
        <v>0</v>
      </c>
      <c r="M76" s="197">
        <v>0</v>
      </c>
      <c r="N76" s="263" t="s">
        <v>46</v>
      </c>
      <c r="O76" s="263" t="s">
        <v>46</v>
      </c>
      <c r="P76" s="263" t="s">
        <v>46</v>
      </c>
      <c r="Q76" s="263" t="s">
        <v>46</v>
      </c>
      <c r="R76" s="263" t="s">
        <v>46</v>
      </c>
      <c r="S76" s="263" t="s">
        <v>46</v>
      </c>
      <c r="T76" s="263" t="s">
        <v>46</v>
      </c>
      <c r="U76" s="263" t="s">
        <v>46</v>
      </c>
      <c r="V76" s="263" t="s">
        <v>46</v>
      </c>
      <c r="W76" s="263" t="s">
        <v>46</v>
      </c>
      <c r="X76" s="263" t="s">
        <v>46</v>
      </c>
      <c r="Y76" s="263" t="s">
        <v>46</v>
      </c>
      <c r="Z76" s="90" t="s">
        <v>39</v>
      </c>
      <c r="AA76" s="90" t="s">
        <v>39</v>
      </c>
      <c r="AB76" s="90" t="s">
        <v>39</v>
      </c>
      <c r="AC76" s="90" t="s">
        <v>39</v>
      </c>
      <c r="AD76" s="90" t="s">
        <v>39</v>
      </c>
      <c r="AE76" s="90" t="s">
        <v>39</v>
      </c>
      <c r="AF76" s="90" t="s">
        <v>39</v>
      </c>
      <c r="AG76" s="90" t="s">
        <v>39</v>
      </c>
    </row>
    <row r="77" spans="1:33" ht="152.25" customHeight="1" x14ac:dyDescent="0.25">
      <c r="A77" s="175" t="s">
        <v>489</v>
      </c>
      <c r="B77" s="175"/>
      <c r="C77" s="182" t="s">
        <v>38</v>
      </c>
      <c r="D77" s="196" t="s">
        <v>46</v>
      </c>
      <c r="E77" s="207">
        <v>43101</v>
      </c>
      <c r="F77" s="207">
        <v>43465</v>
      </c>
      <c r="G77" s="208"/>
      <c r="H77" s="260" t="s">
        <v>46</v>
      </c>
      <c r="I77" s="260" t="s">
        <v>46</v>
      </c>
      <c r="J77" s="260" t="s">
        <v>46</v>
      </c>
      <c r="K77" s="260" t="s">
        <v>46</v>
      </c>
      <c r="L77" s="196" t="s">
        <v>46</v>
      </c>
      <c r="M77" s="196" t="s">
        <v>46</v>
      </c>
      <c r="N77" s="196"/>
      <c r="O77" s="196"/>
      <c r="P77" s="196"/>
      <c r="Q77" s="196"/>
      <c r="R77" s="196"/>
      <c r="S77" s="196"/>
      <c r="T77" s="196"/>
      <c r="U77" s="196"/>
      <c r="V77" s="196"/>
      <c r="W77" s="196"/>
      <c r="X77" s="196"/>
      <c r="Y77" s="196"/>
      <c r="Z77" s="196" t="s">
        <v>46</v>
      </c>
      <c r="AA77" s="196" t="s">
        <v>46</v>
      </c>
      <c r="AB77" s="196" t="s">
        <v>46</v>
      </c>
      <c r="AC77" s="196" t="s">
        <v>46</v>
      </c>
      <c r="AD77" s="196" t="s">
        <v>46</v>
      </c>
      <c r="AE77" s="196" t="s">
        <v>46</v>
      </c>
      <c r="AF77" s="196" t="s">
        <v>46</v>
      </c>
      <c r="AG77" s="196" t="s">
        <v>46</v>
      </c>
    </row>
    <row r="78" spans="1:33" ht="135.75" customHeight="1" x14ac:dyDescent="0.25">
      <c r="A78" s="184" t="s">
        <v>443</v>
      </c>
      <c r="B78" s="184"/>
      <c r="C78" s="231" t="s">
        <v>38</v>
      </c>
      <c r="D78" s="184" t="s">
        <v>488</v>
      </c>
      <c r="E78" s="99"/>
      <c r="F78" s="103"/>
      <c r="G78" s="147"/>
      <c r="H78" s="259" t="e">
        <f>I78+J78+K78+L78+M78</f>
        <v>#REF!</v>
      </c>
      <c r="I78" s="259">
        <v>0</v>
      </c>
      <c r="J78" s="259" t="e">
        <f>#REF!</f>
        <v>#REF!</v>
      </c>
      <c r="K78" s="259">
        <v>0</v>
      </c>
      <c r="L78" s="197">
        <v>0</v>
      </c>
      <c r="M78" s="197">
        <v>0</v>
      </c>
      <c r="N78" s="263" t="s">
        <v>46</v>
      </c>
      <c r="O78" s="263" t="s">
        <v>46</v>
      </c>
      <c r="P78" s="263" t="s">
        <v>46</v>
      </c>
      <c r="Q78" s="263" t="s">
        <v>46</v>
      </c>
      <c r="R78" s="263" t="s">
        <v>46</v>
      </c>
      <c r="S78" s="263" t="s">
        <v>46</v>
      </c>
      <c r="T78" s="263" t="s">
        <v>46</v>
      </c>
      <c r="U78" s="263" t="s">
        <v>46</v>
      </c>
      <c r="V78" s="263" t="s">
        <v>46</v>
      </c>
      <c r="W78" s="263" t="s">
        <v>46</v>
      </c>
      <c r="X78" s="263" t="s">
        <v>46</v>
      </c>
      <c r="Y78" s="263" t="s">
        <v>46</v>
      </c>
      <c r="Z78" s="90" t="s">
        <v>39</v>
      </c>
      <c r="AA78" s="90" t="s">
        <v>39</v>
      </c>
      <c r="AB78" s="90" t="s">
        <v>39</v>
      </c>
      <c r="AC78" s="90" t="s">
        <v>39</v>
      </c>
      <c r="AD78" s="90" t="s">
        <v>39</v>
      </c>
      <c r="AE78" s="90" t="s">
        <v>39</v>
      </c>
      <c r="AF78" s="90" t="s">
        <v>39</v>
      </c>
      <c r="AG78" s="90" t="s">
        <v>39</v>
      </c>
    </row>
    <row r="79" spans="1:33" ht="150" customHeight="1" x14ac:dyDescent="0.25">
      <c r="A79" s="175" t="s">
        <v>489</v>
      </c>
      <c r="B79" s="183"/>
      <c r="C79" s="182" t="s">
        <v>38</v>
      </c>
      <c r="D79" s="183" t="s">
        <v>46</v>
      </c>
      <c r="E79" s="207">
        <v>43466</v>
      </c>
      <c r="F79" s="207">
        <v>43830</v>
      </c>
      <c r="G79" s="209"/>
      <c r="H79" s="260" t="s">
        <v>46</v>
      </c>
      <c r="I79" s="260" t="s">
        <v>46</v>
      </c>
      <c r="J79" s="260" t="s">
        <v>46</v>
      </c>
      <c r="K79" s="260" t="s">
        <v>46</v>
      </c>
      <c r="L79" s="196" t="s">
        <v>46</v>
      </c>
      <c r="M79" s="196" t="s">
        <v>46</v>
      </c>
      <c r="N79" s="196"/>
      <c r="O79" s="196"/>
      <c r="P79" s="196"/>
      <c r="Q79" s="196"/>
      <c r="R79" s="196"/>
      <c r="S79" s="196"/>
      <c r="T79" s="196"/>
      <c r="U79" s="196"/>
      <c r="V79" s="196"/>
      <c r="W79" s="196"/>
      <c r="X79" s="196"/>
      <c r="Y79" s="196"/>
      <c r="Z79" s="196" t="s">
        <v>46</v>
      </c>
      <c r="AA79" s="196" t="s">
        <v>46</v>
      </c>
      <c r="AB79" s="196" t="s">
        <v>46</v>
      </c>
      <c r="AC79" s="196" t="s">
        <v>46</v>
      </c>
      <c r="AD79" s="196" t="s">
        <v>46</v>
      </c>
      <c r="AE79" s="196" t="s">
        <v>46</v>
      </c>
      <c r="AF79" s="196" t="s">
        <v>46</v>
      </c>
      <c r="AG79" s="196" t="s">
        <v>46</v>
      </c>
    </row>
    <row r="80" spans="1:33" ht="139.5" customHeight="1" x14ac:dyDescent="0.25">
      <c r="A80" s="231" t="s">
        <v>444</v>
      </c>
      <c r="B80" s="184"/>
      <c r="C80" s="231" t="s">
        <v>38</v>
      </c>
      <c r="D80" s="184" t="s">
        <v>488</v>
      </c>
      <c r="E80" s="99"/>
      <c r="F80" s="103"/>
      <c r="G80" s="147"/>
      <c r="H80" s="259">
        <f>I80+J80+K80+L80+M80</f>
        <v>0</v>
      </c>
      <c r="I80" s="259">
        <v>0</v>
      </c>
      <c r="J80" s="259">
        <v>0</v>
      </c>
      <c r="K80" s="259">
        <v>0</v>
      </c>
      <c r="L80" s="197">
        <v>0</v>
      </c>
      <c r="M80" s="197">
        <v>0</v>
      </c>
      <c r="N80" s="263" t="s">
        <v>46</v>
      </c>
      <c r="O80" s="263" t="s">
        <v>46</v>
      </c>
      <c r="P80" s="263" t="s">
        <v>46</v>
      </c>
      <c r="Q80" s="263" t="s">
        <v>46</v>
      </c>
      <c r="R80" s="263" t="s">
        <v>46</v>
      </c>
      <c r="S80" s="263" t="s">
        <v>46</v>
      </c>
      <c r="T80" s="263" t="s">
        <v>46</v>
      </c>
      <c r="U80" s="263" t="s">
        <v>46</v>
      </c>
      <c r="V80" s="263" t="s">
        <v>46</v>
      </c>
      <c r="W80" s="263" t="s">
        <v>46</v>
      </c>
      <c r="X80" s="263" t="s">
        <v>46</v>
      </c>
      <c r="Y80" s="263" t="s">
        <v>46</v>
      </c>
      <c r="Z80" s="90" t="s">
        <v>39</v>
      </c>
      <c r="AA80" s="90" t="s">
        <v>39</v>
      </c>
      <c r="AB80" s="90" t="s">
        <v>39</v>
      </c>
      <c r="AC80" s="90" t="s">
        <v>39</v>
      </c>
      <c r="AD80" s="90" t="s">
        <v>39</v>
      </c>
      <c r="AE80" s="90" t="s">
        <v>39</v>
      </c>
      <c r="AF80" s="90" t="s">
        <v>39</v>
      </c>
      <c r="AG80" s="90" t="s">
        <v>39</v>
      </c>
    </row>
    <row r="81" spans="1:33" ht="152.25" customHeight="1" x14ac:dyDescent="0.25">
      <c r="A81" s="175" t="s">
        <v>489</v>
      </c>
      <c r="B81" s="175"/>
      <c r="C81" s="182" t="s">
        <v>38</v>
      </c>
      <c r="D81" s="196" t="s">
        <v>46</v>
      </c>
      <c r="E81" s="210">
        <v>43831</v>
      </c>
      <c r="F81" s="207">
        <v>44196</v>
      </c>
      <c r="G81" s="211"/>
      <c r="H81" s="260" t="s">
        <v>46</v>
      </c>
      <c r="I81" s="260" t="s">
        <v>46</v>
      </c>
      <c r="J81" s="260" t="s">
        <v>46</v>
      </c>
      <c r="K81" s="260" t="s">
        <v>46</v>
      </c>
      <c r="L81" s="196" t="s">
        <v>46</v>
      </c>
      <c r="M81" s="196" t="s">
        <v>46</v>
      </c>
      <c r="N81" s="196"/>
      <c r="O81" s="196"/>
      <c r="P81" s="196"/>
      <c r="Q81" s="196"/>
      <c r="R81" s="196"/>
      <c r="S81" s="196"/>
      <c r="T81" s="196"/>
      <c r="U81" s="196"/>
      <c r="V81" s="196"/>
      <c r="W81" s="196"/>
      <c r="X81" s="196"/>
      <c r="Y81" s="196"/>
      <c r="Z81" s="196" t="s">
        <v>46</v>
      </c>
      <c r="AA81" s="196" t="s">
        <v>46</v>
      </c>
      <c r="AB81" s="196" t="s">
        <v>46</v>
      </c>
      <c r="AC81" s="196" t="s">
        <v>46</v>
      </c>
      <c r="AD81" s="196" t="s">
        <v>46</v>
      </c>
      <c r="AE81" s="196" t="s">
        <v>46</v>
      </c>
      <c r="AF81" s="196" t="s">
        <v>46</v>
      </c>
      <c r="AG81" s="196" t="s">
        <v>46</v>
      </c>
    </row>
    <row r="82" spans="1:33" ht="36" hidden="1" customHeight="1" x14ac:dyDescent="0.25">
      <c r="A82" s="231" t="s">
        <v>445</v>
      </c>
      <c r="B82" s="91"/>
      <c r="C82" s="231" t="s">
        <v>38</v>
      </c>
      <c r="D82" s="184" t="s">
        <v>488</v>
      </c>
      <c r="E82" s="105"/>
      <c r="F82" s="101"/>
      <c r="G82" s="160"/>
      <c r="H82" s="149">
        <f>I82+J82+K82+L82+M82</f>
        <v>0</v>
      </c>
      <c r="I82" s="197">
        <v>0</v>
      </c>
      <c r="J82" s="197">
        <v>0</v>
      </c>
      <c r="K82" s="197">
        <v>0</v>
      </c>
      <c r="L82" s="197">
        <v>0</v>
      </c>
      <c r="M82" s="197">
        <v>0</v>
      </c>
      <c r="N82" s="90" t="s">
        <v>39</v>
      </c>
      <c r="O82" s="90" t="s">
        <v>39</v>
      </c>
      <c r="P82" s="90" t="s">
        <v>39</v>
      </c>
      <c r="Q82" s="90" t="s">
        <v>39</v>
      </c>
      <c r="R82" s="90" t="s">
        <v>39</v>
      </c>
      <c r="S82" s="90" t="s">
        <v>39</v>
      </c>
      <c r="T82" s="90" t="s">
        <v>39</v>
      </c>
      <c r="U82" s="90" t="s">
        <v>39</v>
      </c>
      <c r="V82" s="90" t="s">
        <v>39</v>
      </c>
      <c r="W82" s="90" t="s">
        <v>39</v>
      </c>
      <c r="X82" s="90" t="s">
        <v>39</v>
      </c>
      <c r="Y82" s="90" t="s">
        <v>39</v>
      </c>
      <c r="Z82" s="90" t="s">
        <v>39</v>
      </c>
      <c r="AA82" s="90" t="s">
        <v>39</v>
      </c>
      <c r="AB82" s="90" t="s">
        <v>39</v>
      </c>
      <c r="AC82" s="90" t="s">
        <v>39</v>
      </c>
      <c r="AD82" s="90" t="s">
        <v>39</v>
      </c>
      <c r="AE82" s="90" t="s">
        <v>39</v>
      </c>
      <c r="AF82" s="90" t="s">
        <v>39</v>
      </c>
      <c r="AG82" s="90" t="s">
        <v>39</v>
      </c>
    </row>
    <row r="83" spans="1:33" ht="51" hidden="1" customHeight="1" x14ac:dyDescent="0.25">
      <c r="A83" s="175" t="s">
        <v>489</v>
      </c>
      <c r="B83" s="175"/>
      <c r="C83" s="175" t="s">
        <v>38</v>
      </c>
      <c r="D83" s="196" t="s">
        <v>46</v>
      </c>
      <c r="E83" s="210">
        <v>44197</v>
      </c>
      <c r="F83" s="207">
        <v>44561</v>
      </c>
      <c r="G83" s="208"/>
      <c r="H83" s="196" t="s">
        <v>46</v>
      </c>
      <c r="I83" s="196" t="s">
        <v>46</v>
      </c>
      <c r="J83" s="196" t="s">
        <v>46</v>
      </c>
      <c r="K83" s="196" t="s">
        <v>46</v>
      </c>
      <c r="L83" s="196" t="s">
        <v>46</v>
      </c>
      <c r="M83" s="196" t="s">
        <v>46</v>
      </c>
      <c r="N83" s="196" t="s">
        <v>46</v>
      </c>
      <c r="O83" s="196" t="s">
        <v>46</v>
      </c>
      <c r="P83" s="196" t="s">
        <v>46</v>
      </c>
      <c r="Q83" s="196" t="s">
        <v>46</v>
      </c>
      <c r="R83" s="196" t="s">
        <v>46</v>
      </c>
      <c r="S83" s="196" t="s">
        <v>46</v>
      </c>
      <c r="T83" s="196" t="s">
        <v>46</v>
      </c>
      <c r="U83" s="196" t="s">
        <v>46</v>
      </c>
      <c r="V83" s="196" t="s">
        <v>46</v>
      </c>
      <c r="W83" s="196" t="s">
        <v>46</v>
      </c>
      <c r="X83" s="196" t="s">
        <v>46</v>
      </c>
      <c r="Y83" s="196" t="s">
        <v>46</v>
      </c>
      <c r="Z83" s="196" t="s">
        <v>46</v>
      </c>
      <c r="AA83" s="196" t="s">
        <v>46</v>
      </c>
      <c r="AB83" s="196" t="s">
        <v>46</v>
      </c>
      <c r="AC83" s="196" t="s">
        <v>46</v>
      </c>
      <c r="AD83" s="196" t="s">
        <v>46</v>
      </c>
      <c r="AE83" s="196" t="s">
        <v>46</v>
      </c>
      <c r="AF83" s="196" t="s">
        <v>46</v>
      </c>
      <c r="AG83" s="196" t="s">
        <v>46</v>
      </c>
    </row>
    <row r="84" spans="1:33" ht="45" hidden="1" customHeight="1" x14ac:dyDescent="0.25">
      <c r="A84" s="231" t="s">
        <v>446</v>
      </c>
      <c r="B84" s="231"/>
      <c r="C84" s="231" t="s">
        <v>38</v>
      </c>
      <c r="D84" s="184" t="s">
        <v>488</v>
      </c>
      <c r="E84" s="135"/>
      <c r="F84" s="135"/>
      <c r="G84" s="148"/>
      <c r="H84" s="149">
        <f>I84+J84+K84+L84+M84</f>
        <v>0</v>
      </c>
      <c r="I84" s="197">
        <v>0</v>
      </c>
      <c r="J84" s="197">
        <v>0</v>
      </c>
      <c r="K84" s="197">
        <v>0</v>
      </c>
      <c r="L84" s="197">
        <v>0</v>
      </c>
      <c r="M84" s="197">
        <v>0</v>
      </c>
      <c r="N84" s="90" t="s">
        <v>39</v>
      </c>
      <c r="O84" s="90" t="s">
        <v>39</v>
      </c>
      <c r="P84" s="90" t="s">
        <v>39</v>
      </c>
      <c r="Q84" s="90" t="s">
        <v>39</v>
      </c>
      <c r="R84" s="90" t="s">
        <v>39</v>
      </c>
      <c r="S84" s="90" t="s">
        <v>39</v>
      </c>
      <c r="T84" s="90" t="s">
        <v>39</v>
      </c>
      <c r="U84" s="90" t="s">
        <v>39</v>
      </c>
      <c r="V84" s="90" t="s">
        <v>39</v>
      </c>
      <c r="W84" s="90" t="s">
        <v>39</v>
      </c>
      <c r="X84" s="90" t="s">
        <v>39</v>
      </c>
      <c r="Y84" s="90" t="s">
        <v>39</v>
      </c>
      <c r="Z84" s="90" t="s">
        <v>39</v>
      </c>
      <c r="AA84" s="90" t="s">
        <v>39</v>
      </c>
      <c r="AB84" s="90" t="s">
        <v>39</v>
      </c>
      <c r="AC84" s="90" t="s">
        <v>39</v>
      </c>
      <c r="AD84" s="90" t="s">
        <v>39</v>
      </c>
      <c r="AE84" s="90" t="s">
        <v>39</v>
      </c>
      <c r="AF84" s="90" t="s">
        <v>39</v>
      </c>
      <c r="AG84" s="90" t="s">
        <v>39</v>
      </c>
    </row>
    <row r="85" spans="1:33" ht="81" hidden="1" customHeight="1" x14ac:dyDescent="0.25">
      <c r="A85" s="175" t="s">
        <v>489</v>
      </c>
      <c r="B85" s="175"/>
      <c r="C85" s="175" t="s">
        <v>38</v>
      </c>
      <c r="D85" s="196" t="s">
        <v>46</v>
      </c>
      <c r="E85" s="210">
        <v>44562</v>
      </c>
      <c r="F85" s="207">
        <v>44926</v>
      </c>
      <c r="G85" s="208"/>
      <c r="H85" s="196" t="s">
        <v>46</v>
      </c>
      <c r="I85" s="196" t="s">
        <v>46</v>
      </c>
      <c r="J85" s="196" t="s">
        <v>46</v>
      </c>
      <c r="K85" s="196" t="s">
        <v>46</v>
      </c>
      <c r="L85" s="196" t="s">
        <v>46</v>
      </c>
      <c r="M85" s="196" t="s">
        <v>46</v>
      </c>
      <c r="N85" s="196" t="s">
        <v>46</v>
      </c>
      <c r="O85" s="196" t="s">
        <v>46</v>
      </c>
      <c r="P85" s="196" t="s">
        <v>46</v>
      </c>
      <c r="Q85" s="196" t="s">
        <v>46</v>
      </c>
      <c r="R85" s="196" t="s">
        <v>46</v>
      </c>
      <c r="S85" s="196" t="s">
        <v>46</v>
      </c>
      <c r="T85" s="196" t="s">
        <v>46</v>
      </c>
      <c r="U85" s="196" t="s">
        <v>46</v>
      </c>
      <c r="V85" s="196" t="s">
        <v>46</v>
      </c>
      <c r="W85" s="196" t="s">
        <v>46</v>
      </c>
      <c r="X85" s="196" t="s">
        <v>46</v>
      </c>
      <c r="Y85" s="196" t="s">
        <v>46</v>
      </c>
      <c r="Z85" s="196" t="s">
        <v>46</v>
      </c>
      <c r="AA85" s="196" t="s">
        <v>46</v>
      </c>
      <c r="AB85" s="196" t="s">
        <v>46</v>
      </c>
      <c r="AC85" s="196" t="s">
        <v>46</v>
      </c>
      <c r="AD85" s="196" t="s">
        <v>46</v>
      </c>
      <c r="AE85" s="196" t="s">
        <v>46</v>
      </c>
      <c r="AF85" s="196" t="s">
        <v>46</v>
      </c>
      <c r="AG85" s="196" t="s">
        <v>46</v>
      </c>
    </row>
    <row r="87" spans="1:33" x14ac:dyDescent="0.25">
      <c r="A87" s="264"/>
      <c r="B87" s="264"/>
      <c r="C87" s="264"/>
      <c r="D87" s="264"/>
      <c r="E87" s="264"/>
      <c r="F87" s="264"/>
      <c r="G87" s="264"/>
      <c r="H87" s="264"/>
      <c r="I87" s="264"/>
      <c r="J87" s="264"/>
      <c r="K87" s="264"/>
      <c r="L87" s="264"/>
      <c r="M87" s="264"/>
      <c r="N87" s="264"/>
      <c r="O87" s="264"/>
      <c r="P87" s="264"/>
      <c r="Q87" s="264"/>
      <c r="R87" s="264"/>
      <c r="S87" s="264"/>
      <c r="T87" s="264"/>
      <c r="U87" s="264"/>
      <c r="V87" s="264"/>
      <c r="W87" s="264"/>
      <c r="X87" s="264"/>
      <c r="Y87" s="264"/>
    </row>
    <row r="88" spans="1:33" x14ac:dyDescent="0.25">
      <c r="C88" s="266"/>
      <c r="D88" s="266"/>
    </row>
    <row r="89" spans="1:33" x14ac:dyDescent="0.25">
      <c r="C89" s="266"/>
      <c r="D89" s="266"/>
    </row>
    <row r="90" spans="1:33" x14ac:dyDescent="0.25">
      <c r="C90" s="266"/>
      <c r="D90" s="266"/>
    </row>
    <row r="91" spans="1:33" x14ac:dyDescent="0.25">
      <c r="C91" s="266"/>
      <c r="D91" s="266"/>
    </row>
    <row r="92" spans="1:33" x14ac:dyDescent="0.25">
      <c r="C92" s="266"/>
      <c r="D92" s="266"/>
    </row>
  </sheetData>
  <mergeCells count="28">
    <mergeCell ref="A63:Z63"/>
    <mergeCell ref="A13:A15"/>
    <mergeCell ref="B13:B15"/>
    <mergeCell ref="C13:C15"/>
    <mergeCell ref="D13:D15"/>
    <mergeCell ref="E13:E15"/>
    <mergeCell ref="H13:J13"/>
    <mergeCell ref="A16:E16"/>
    <mergeCell ref="A34:Z34"/>
    <mergeCell ref="G13:G15"/>
    <mergeCell ref="H14:H15"/>
    <mergeCell ref="J14:J15"/>
    <mergeCell ref="F13:F15"/>
    <mergeCell ref="R14:U14"/>
    <mergeCell ref="I14:I15"/>
    <mergeCell ref="V14:Y14"/>
    <mergeCell ref="O3:X3"/>
    <mergeCell ref="O1:AG2"/>
    <mergeCell ref="Z14:AC14"/>
    <mergeCell ref="AD14:AG14"/>
    <mergeCell ref="N13:AG13"/>
    <mergeCell ref="A8:Y8"/>
    <mergeCell ref="A9:Y9"/>
    <mergeCell ref="N14:Q14"/>
    <mergeCell ref="K14:K15"/>
    <mergeCell ref="L14:L15"/>
    <mergeCell ref="M14:M15"/>
    <mergeCell ref="C3:D3"/>
  </mergeCells>
  <pageMargins left="0.15748031496062992" right="0.15748031496062992" top="0.94645833333333329" bottom="0.27559055118110237" header="0.31496062992125984" footer="0.15748031496062992"/>
  <pageSetup paperSize="9" scale="59" fitToHeight="0" orientation="landscape" r:id="rId1"/>
  <headerFooter>
    <oddHeader xml:space="preserve">&amp;R
</oddHeader>
  </headerFooter>
  <colBreaks count="1" manualBreakCount="1">
    <brk id="25" max="82"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zoomScaleNormal="100" workbookViewId="0">
      <selection activeCell="F14" sqref="F14"/>
    </sheetView>
  </sheetViews>
  <sheetFormatPr defaultRowHeight="15" x14ac:dyDescent="0.25"/>
  <cols>
    <col min="2" max="2" width="26.42578125" customWidth="1"/>
    <col min="3" max="3" width="13.5703125" customWidth="1"/>
    <col min="4" max="4" width="17.28515625" customWidth="1"/>
    <col min="5" max="5" width="15.5703125" customWidth="1"/>
    <col min="6" max="6" width="17.85546875" customWidth="1"/>
    <col min="7" max="7" width="27.85546875" customWidth="1"/>
  </cols>
  <sheetData>
    <row r="1" spans="1:10" x14ac:dyDescent="0.25">
      <c r="A1" s="613" t="s">
        <v>469</v>
      </c>
      <c r="B1" s="613"/>
      <c r="C1" s="613"/>
      <c r="D1" s="613"/>
      <c r="E1" s="613"/>
      <c r="F1" s="613"/>
      <c r="G1" s="613"/>
    </row>
    <row r="2" spans="1:10" x14ac:dyDescent="0.25">
      <c r="A2" s="240"/>
      <c r="B2" s="240"/>
      <c r="C2" s="240"/>
      <c r="D2" s="240"/>
      <c r="E2" s="240"/>
      <c r="F2" s="240"/>
      <c r="G2" s="240"/>
    </row>
    <row r="3" spans="1:10" x14ac:dyDescent="0.25">
      <c r="A3" s="616" t="s">
        <v>470</v>
      </c>
      <c r="B3" s="619" t="s">
        <v>471</v>
      </c>
      <c r="C3" s="619" t="s">
        <v>472</v>
      </c>
      <c r="D3" s="622" t="s">
        <v>473</v>
      </c>
      <c r="E3" s="623"/>
      <c r="F3" s="624"/>
      <c r="G3" s="619" t="s">
        <v>474</v>
      </c>
    </row>
    <row r="4" spans="1:10" ht="67.5" customHeight="1" x14ac:dyDescent="0.25">
      <c r="A4" s="617"/>
      <c r="B4" s="620"/>
      <c r="C4" s="620"/>
      <c r="D4" s="625"/>
      <c r="E4" s="626"/>
      <c r="F4" s="627"/>
      <c r="G4" s="620"/>
    </row>
    <row r="5" spans="1:10" ht="26.25" customHeight="1" x14ac:dyDescent="0.25">
      <c r="A5" s="617"/>
      <c r="B5" s="620"/>
      <c r="C5" s="620"/>
      <c r="D5" s="619" t="s">
        <v>477</v>
      </c>
      <c r="E5" s="628" t="s">
        <v>478</v>
      </c>
      <c r="F5" s="629"/>
      <c r="G5" s="620"/>
    </row>
    <row r="6" spans="1:10" ht="45.75" customHeight="1" x14ac:dyDescent="0.25">
      <c r="A6" s="618"/>
      <c r="B6" s="621"/>
      <c r="C6" s="621"/>
      <c r="D6" s="621"/>
      <c r="E6" s="235" t="s">
        <v>475</v>
      </c>
      <c r="F6" s="235" t="s">
        <v>476</v>
      </c>
      <c r="G6" s="621"/>
    </row>
    <row r="7" spans="1:10" x14ac:dyDescent="0.25">
      <c r="A7" s="234">
        <v>1</v>
      </c>
      <c r="B7" s="234">
        <v>2</v>
      </c>
      <c r="C7" s="234">
        <v>3</v>
      </c>
      <c r="D7" s="234">
        <v>4</v>
      </c>
      <c r="E7" s="234">
        <v>5</v>
      </c>
      <c r="F7" s="234">
        <v>6</v>
      </c>
      <c r="G7" s="234">
        <v>7</v>
      </c>
    </row>
    <row r="8" spans="1:10" x14ac:dyDescent="0.25">
      <c r="A8" s="614" t="str">
        <f>' Прил 6 План мероприятий '!A16:E16</f>
        <v xml:space="preserve"> «Формирование комфортной городской среды муниципального образования городского округа «Усинска» на 2018-2022 годы»</v>
      </c>
      <c r="B8" s="615"/>
      <c r="C8" s="615"/>
      <c r="D8" s="615"/>
      <c r="E8" s="615"/>
      <c r="F8" s="615"/>
      <c r="G8" s="615"/>
    </row>
    <row r="9" spans="1:10" ht="15" customHeight="1" x14ac:dyDescent="0.25">
      <c r="A9" s="473" t="s">
        <v>461</v>
      </c>
      <c r="B9" s="473"/>
      <c r="C9" s="473"/>
      <c r="D9" s="473"/>
      <c r="E9" s="473"/>
      <c r="F9" s="473"/>
      <c r="G9" s="473"/>
      <c r="H9" s="241"/>
      <c r="I9" s="241"/>
      <c r="J9" s="233"/>
    </row>
    <row r="10" spans="1:10" ht="51.75" x14ac:dyDescent="0.25">
      <c r="A10" s="229" t="s">
        <v>456</v>
      </c>
      <c r="B10" s="226" t="s">
        <v>466</v>
      </c>
      <c r="C10" s="232" t="s">
        <v>15</v>
      </c>
      <c r="D10" s="237"/>
      <c r="E10" s="237"/>
      <c r="F10" s="237"/>
      <c r="G10" s="237"/>
      <c r="H10" s="233"/>
      <c r="I10" s="233"/>
      <c r="J10" s="233"/>
    </row>
    <row r="11" spans="1:10" ht="26.25" x14ac:dyDescent="0.25">
      <c r="A11" s="229" t="s">
        <v>457</v>
      </c>
      <c r="B11" s="226" t="s">
        <v>431</v>
      </c>
      <c r="C11" s="232" t="s">
        <v>205</v>
      </c>
      <c r="D11" s="237"/>
      <c r="E11" s="237"/>
      <c r="F11" s="237"/>
      <c r="G11" s="237"/>
      <c r="H11" s="233"/>
      <c r="I11" s="233"/>
      <c r="J11" s="233"/>
    </row>
    <row r="12" spans="1:10" ht="26.25" x14ac:dyDescent="0.25">
      <c r="A12" s="229" t="s">
        <v>458</v>
      </c>
      <c r="B12" s="226" t="s">
        <v>432</v>
      </c>
      <c r="C12" s="232" t="s">
        <v>205</v>
      </c>
      <c r="D12" s="237"/>
      <c r="E12" s="237"/>
      <c r="F12" s="237"/>
      <c r="G12" s="237"/>
      <c r="H12" s="233"/>
      <c r="I12" s="233"/>
      <c r="J12" s="233"/>
    </row>
    <row r="13" spans="1:10" ht="15" customHeight="1" x14ac:dyDescent="0.25">
      <c r="A13" s="473" t="s">
        <v>460</v>
      </c>
      <c r="B13" s="473"/>
      <c r="C13" s="473"/>
      <c r="D13" s="473"/>
      <c r="E13" s="473"/>
      <c r="F13" s="473"/>
      <c r="G13" s="473"/>
      <c r="H13" s="241"/>
      <c r="I13" s="241"/>
      <c r="J13" s="241"/>
    </row>
    <row r="14" spans="1:10" ht="64.5" x14ac:dyDescent="0.25">
      <c r="A14" s="193" t="s">
        <v>450</v>
      </c>
      <c r="B14" s="226" t="s">
        <v>480</v>
      </c>
      <c r="C14" s="232" t="s">
        <v>15</v>
      </c>
      <c r="D14" s="237"/>
      <c r="E14" s="237"/>
      <c r="F14" s="237"/>
      <c r="G14" s="237"/>
      <c r="H14" s="233"/>
      <c r="I14" s="233"/>
      <c r="J14" s="233"/>
    </row>
    <row r="15" spans="1:10" ht="39" x14ac:dyDescent="0.25">
      <c r="A15" s="193" t="s">
        <v>451</v>
      </c>
      <c r="B15" s="226" t="s">
        <v>433</v>
      </c>
      <c r="C15" s="232" t="s">
        <v>481</v>
      </c>
      <c r="D15" s="237"/>
      <c r="E15" s="237"/>
      <c r="F15" s="237"/>
      <c r="G15" s="237"/>
      <c r="H15" s="233"/>
      <c r="I15" s="233"/>
      <c r="J15" s="233"/>
    </row>
    <row r="16" spans="1:10" ht="39" x14ac:dyDescent="0.25">
      <c r="A16" s="193" t="s">
        <v>452</v>
      </c>
      <c r="B16" s="226" t="s">
        <v>434</v>
      </c>
      <c r="C16" s="232" t="s">
        <v>481</v>
      </c>
      <c r="D16" s="237"/>
      <c r="E16" s="237"/>
      <c r="F16" s="237"/>
      <c r="G16" s="237"/>
      <c r="H16" s="233"/>
      <c r="I16" s="233"/>
      <c r="J16" s="233"/>
    </row>
    <row r="17" spans="1:10" ht="30.75" customHeight="1" x14ac:dyDescent="0.25">
      <c r="A17" s="473" t="s">
        <v>459</v>
      </c>
      <c r="B17" s="473"/>
      <c r="C17" s="473"/>
      <c r="D17" s="473"/>
      <c r="E17" s="473"/>
      <c r="F17" s="473"/>
      <c r="G17" s="473"/>
      <c r="H17" s="241"/>
      <c r="I17" s="241"/>
      <c r="J17" s="241"/>
    </row>
    <row r="18" spans="1:10" ht="192" x14ac:dyDescent="0.25">
      <c r="A18" s="193" t="s">
        <v>453</v>
      </c>
      <c r="B18" s="226" t="s">
        <v>439</v>
      </c>
      <c r="C18" s="232" t="s">
        <v>15</v>
      </c>
      <c r="D18" s="237"/>
      <c r="E18" s="237"/>
      <c r="F18" s="237"/>
      <c r="G18" s="237"/>
      <c r="H18" s="233"/>
      <c r="I18" s="233"/>
      <c r="J18" s="233"/>
    </row>
    <row r="19" spans="1:10" ht="128.25" x14ac:dyDescent="0.25">
      <c r="A19" s="193" t="s">
        <v>454</v>
      </c>
      <c r="B19" s="226" t="s">
        <v>437</v>
      </c>
      <c r="C19" s="232" t="s">
        <v>481</v>
      </c>
      <c r="D19" s="237"/>
      <c r="E19" s="237"/>
      <c r="F19" s="237"/>
      <c r="G19" s="237"/>
      <c r="H19" s="233"/>
      <c r="I19" s="233"/>
      <c r="J19" s="233"/>
    </row>
    <row r="20" spans="1:10" ht="141" x14ac:dyDescent="0.25">
      <c r="A20" s="193" t="s">
        <v>455</v>
      </c>
      <c r="B20" s="226" t="s">
        <v>438</v>
      </c>
      <c r="C20" s="232" t="s">
        <v>481</v>
      </c>
      <c r="D20" s="237"/>
      <c r="E20" s="237"/>
      <c r="F20" s="237"/>
      <c r="G20" s="237"/>
      <c r="H20" s="233"/>
      <c r="I20" s="233"/>
      <c r="J20" s="233"/>
    </row>
    <row r="21" spans="1:10" x14ac:dyDescent="0.25">
      <c r="A21" s="236"/>
      <c r="B21" s="236"/>
      <c r="C21" s="236"/>
      <c r="D21" s="236"/>
      <c r="E21" s="236"/>
      <c r="F21" s="236"/>
      <c r="G21" s="236"/>
      <c r="H21" s="233"/>
      <c r="I21" s="233"/>
      <c r="J21" s="233"/>
    </row>
    <row r="22" spans="1:10" x14ac:dyDescent="0.25">
      <c r="A22" s="236"/>
      <c r="B22" s="236"/>
      <c r="C22" s="236"/>
      <c r="D22" s="236"/>
      <c r="E22" s="236"/>
      <c r="F22" s="236"/>
      <c r="G22" s="236"/>
    </row>
    <row r="23" spans="1:10" x14ac:dyDescent="0.25">
      <c r="A23" s="236"/>
      <c r="B23" s="236"/>
      <c r="C23" s="236"/>
      <c r="D23" s="236"/>
      <c r="E23" s="236"/>
      <c r="F23" s="236"/>
      <c r="G23" s="236"/>
    </row>
    <row r="24" spans="1:10" x14ac:dyDescent="0.25">
      <c r="A24" s="236"/>
      <c r="B24" s="236"/>
      <c r="C24" s="236"/>
      <c r="D24" s="236"/>
      <c r="E24" s="236"/>
      <c r="F24" s="236"/>
      <c r="G24" s="236"/>
    </row>
    <row r="25" spans="1:10" x14ac:dyDescent="0.25">
      <c r="A25" s="236"/>
      <c r="B25" s="236"/>
      <c r="C25" s="236"/>
      <c r="D25" s="236"/>
      <c r="E25" s="236"/>
      <c r="F25" s="236"/>
      <c r="G25" s="236"/>
    </row>
    <row r="26" spans="1:10" x14ac:dyDescent="0.25">
      <c r="A26" s="236"/>
      <c r="B26" s="236"/>
      <c r="C26" s="236"/>
      <c r="D26" s="236"/>
      <c r="E26" s="236"/>
      <c r="F26" s="236"/>
      <c r="G26" s="236"/>
    </row>
    <row r="27" spans="1:10" x14ac:dyDescent="0.25">
      <c r="A27" s="236"/>
      <c r="B27" s="236"/>
      <c r="C27" s="236"/>
      <c r="D27" s="236"/>
      <c r="E27" s="236"/>
      <c r="F27" s="236"/>
      <c r="G27" s="236"/>
    </row>
    <row r="28" spans="1:10" x14ac:dyDescent="0.25">
      <c r="A28" s="236"/>
      <c r="B28" s="236"/>
      <c r="C28" s="236"/>
      <c r="D28" s="236"/>
      <c r="E28" s="236"/>
      <c r="F28" s="236"/>
      <c r="G28" s="236"/>
    </row>
    <row r="29" spans="1:10" x14ac:dyDescent="0.25">
      <c r="A29" s="236"/>
      <c r="B29" s="236"/>
      <c r="C29" s="236"/>
      <c r="D29" s="236"/>
      <c r="E29" s="236"/>
      <c r="F29" s="236"/>
      <c r="G29" s="236"/>
    </row>
    <row r="30" spans="1:10" x14ac:dyDescent="0.25">
      <c r="A30" s="236"/>
      <c r="B30" s="236"/>
      <c r="C30" s="236"/>
      <c r="D30" s="236"/>
      <c r="E30" s="236"/>
      <c r="F30" s="236"/>
      <c r="G30" s="236"/>
    </row>
    <row r="31" spans="1:10" x14ac:dyDescent="0.25">
      <c r="A31" s="236"/>
      <c r="B31" s="236"/>
      <c r="C31" s="236"/>
      <c r="D31" s="236"/>
      <c r="E31" s="236"/>
      <c r="F31" s="236"/>
      <c r="G31" s="236"/>
    </row>
    <row r="32" spans="1:10" x14ac:dyDescent="0.25">
      <c r="A32" s="236"/>
      <c r="B32" s="236"/>
      <c r="C32" s="236"/>
      <c r="D32" s="236"/>
      <c r="E32" s="236"/>
      <c r="F32" s="236"/>
      <c r="G32" s="236"/>
    </row>
  </sheetData>
  <mergeCells count="12">
    <mergeCell ref="A1:G1"/>
    <mergeCell ref="A8:G8"/>
    <mergeCell ref="A9:G9"/>
    <mergeCell ref="A13:G13"/>
    <mergeCell ref="A17:G17"/>
    <mergeCell ref="A3:A6"/>
    <mergeCell ref="B3:B6"/>
    <mergeCell ref="C3:C6"/>
    <mergeCell ref="D3:F4"/>
    <mergeCell ref="G3:G6"/>
    <mergeCell ref="D5:D6"/>
    <mergeCell ref="E5:F5"/>
  </mergeCells>
  <pageMargins left="0.7" right="0.7" top="0.75" bottom="0.75" header="0.3" footer="0.3"/>
  <pageSetup paperSize="9" scale="6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347"/>
  <sheetViews>
    <sheetView zoomScale="90" zoomScaleNormal="90" workbookViewId="0">
      <selection activeCell="K121" sqref="K121"/>
    </sheetView>
  </sheetViews>
  <sheetFormatPr defaultColWidth="9.140625" defaultRowHeight="12.75" x14ac:dyDescent="0.2"/>
  <cols>
    <col min="1" max="3" width="4.7109375" style="29" customWidth="1"/>
    <col min="4" max="4" width="22.7109375" style="30" customWidth="1"/>
    <col min="5" max="6" width="4.7109375" style="29" customWidth="1"/>
    <col min="7" max="7" width="22.7109375" style="30" customWidth="1"/>
    <col min="8" max="8" width="8.85546875" style="29" customWidth="1"/>
    <col min="9" max="10" width="22.7109375" style="30" customWidth="1"/>
    <col min="11" max="11" width="9.7109375" style="31" customWidth="1"/>
    <col min="12" max="12" width="9.7109375" style="32" customWidth="1"/>
    <col min="13" max="13" width="4.7109375" style="33" customWidth="1"/>
    <col min="14" max="17" width="4.7109375" style="29" customWidth="1"/>
    <col min="18" max="20" width="9.7109375" style="36" customWidth="1"/>
    <col min="21" max="21" width="8.7109375" style="35" customWidth="1"/>
    <col min="22" max="23" width="8.7109375" style="28" customWidth="1"/>
    <col min="24" max="16384" width="9.140625" style="28"/>
  </cols>
  <sheetData>
    <row r="2" spans="1:23" s="20" customFormat="1" ht="48.6" customHeight="1" x14ac:dyDescent="0.25">
      <c r="A2" s="14" t="s">
        <v>65</v>
      </c>
      <c r="B2" s="14" t="s">
        <v>18</v>
      </c>
      <c r="C2" s="14" t="s">
        <v>66</v>
      </c>
      <c r="D2" s="14" t="s">
        <v>67</v>
      </c>
      <c r="E2" s="14" t="s">
        <v>68</v>
      </c>
      <c r="F2" s="14" t="s">
        <v>69</v>
      </c>
      <c r="G2" s="14" t="s">
        <v>70</v>
      </c>
      <c r="H2" s="14" t="s">
        <v>71</v>
      </c>
      <c r="I2" s="14" t="s">
        <v>72</v>
      </c>
      <c r="J2" s="14" t="s">
        <v>73</v>
      </c>
      <c r="K2" s="15" t="s">
        <v>17</v>
      </c>
      <c r="L2" s="16" t="s">
        <v>74</v>
      </c>
      <c r="M2" s="17" t="s">
        <v>75</v>
      </c>
      <c r="N2" s="14" t="s">
        <v>76</v>
      </c>
      <c r="O2" s="18" t="s">
        <v>77</v>
      </c>
      <c r="P2" s="18" t="s">
        <v>78</v>
      </c>
      <c r="Q2" s="18" t="s">
        <v>79</v>
      </c>
      <c r="R2" s="19" t="s">
        <v>80</v>
      </c>
      <c r="S2" s="19" t="s">
        <v>81</v>
      </c>
      <c r="T2" s="19" t="s">
        <v>13</v>
      </c>
      <c r="U2" s="14" t="s">
        <v>82</v>
      </c>
      <c r="V2" s="14" t="s">
        <v>83</v>
      </c>
      <c r="W2" s="14" t="s">
        <v>84</v>
      </c>
    </row>
    <row r="3" spans="1:23" hidden="1" x14ac:dyDescent="0.2">
      <c r="A3" s="21"/>
      <c r="B3" s="21"/>
      <c r="C3" s="21"/>
      <c r="D3" s="22"/>
      <c r="E3" s="21"/>
      <c r="F3" s="21"/>
      <c r="G3" s="22"/>
      <c r="H3" s="21"/>
      <c r="I3" s="22"/>
      <c r="J3" s="22"/>
      <c r="K3" s="23"/>
      <c r="L3" s="24"/>
      <c r="M3" s="25"/>
      <c r="N3" s="21"/>
      <c r="O3" s="21"/>
      <c r="P3" s="21"/>
      <c r="Q3" s="21"/>
      <c r="R3" s="26"/>
      <c r="S3" s="26"/>
      <c r="T3" s="26"/>
      <c r="U3" s="27"/>
      <c r="V3" s="26"/>
      <c r="W3" s="26"/>
    </row>
    <row r="4" spans="1:23" ht="81" hidden="1" customHeight="1" x14ac:dyDescent="0.2">
      <c r="A4" s="21"/>
      <c r="B4" s="21"/>
      <c r="C4" s="21"/>
      <c r="D4" s="22" t="s">
        <v>87</v>
      </c>
      <c r="E4" s="21"/>
      <c r="F4" s="21"/>
      <c r="G4" s="22" t="s">
        <v>88</v>
      </c>
      <c r="H4" s="21"/>
      <c r="I4" s="22" t="s">
        <v>89</v>
      </c>
      <c r="J4" s="22" t="s">
        <v>90</v>
      </c>
      <c r="K4" s="23">
        <v>923</v>
      </c>
      <c r="L4" s="24" t="s">
        <v>91</v>
      </c>
      <c r="M4" s="25" t="s">
        <v>85</v>
      </c>
      <c r="N4" s="21"/>
      <c r="O4" s="21"/>
      <c r="P4" s="21"/>
      <c r="Q4" s="21"/>
      <c r="R4" s="26" t="e">
        <f>#REF!</f>
        <v>#REF!</v>
      </c>
      <c r="S4" s="26" t="e">
        <f>#REF!</f>
        <v>#REF!</v>
      </c>
      <c r="T4" s="26" t="e">
        <f>#REF!</f>
        <v>#REF!</v>
      </c>
      <c r="U4" s="27"/>
      <c r="V4" s="26"/>
      <c r="W4" s="26"/>
    </row>
    <row r="5" spans="1:23" ht="78.75" hidden="1" x14ac:dyDescent="0.2">
      <c r="A5" s="21"/>
      <c r="B5" s="21"/>
      <c r="C5" s="21"/>
      <c r="D5" s="22" t="s">
        <v>87</v>
      </c>
      <c r="E5" s="21"/>
      <c r="F5" s="21"/>
      <c r="G5" s="22" t="s">
        <v>88</v>
      </c>
      <c r="H5" s="21"/>
      <c r="I5" s="22" t="s">
        <v>89</v>
      </c>
      <c r="J5" s="22" t="s">
        <v>92</v>
      </c>
      <c r="K5" s="23">
        <v>923</v>
      </c>
      <c r="L5" s="24" t="s">
        <v>91</v>
      </c>
      <c r="M5" s="25" t="s">
        <v>85</v>
      </c>
      <c r="N5" s="21"/>
      <c r="O5" s="21"/>
      <c r="P5" s="21"/>
      <c r="Q5" s="21"/>
      <c r="R5" s="26" t="e">
        <f>#REF!</f>
        <v>#REF!</v>
      </c>
      <c r="S5" s="26" t="e">
        <f>#REF!</f>
        <v>#REF!</v>
      </c>
      <c r="T5" s="26" t="e">
        <f>#REF!</f>
        <v>#REF!</v>
      </c>
      <c r="U5" s="27"/>
      <c r="V5" s="26"/>
      <c r="W5" s="26"/>
    </row>
    <row r="6" spans="1:23" ht="78.75" hidden="1" x14ac:dyDescent="0.2">
      <c r="A6" s="21"/>
      <c r="B6" s="21"/>
      <c r="C6" s="21"/>
      <c r="D6" s="22" t="s">
        <v>87</v>
      </c>
      <c r="E6" s="21"/>
      <c r="F6" s="21"/>
      <c r="G6" s="22" t="s">
        <v>88</v>
      </c>
      <c r="H6" s="21"/>
      <c r="I6" s="22" t="s">
        <v>89</v>
      </c>
      <c r="J6" s="22" t="s">
        <v>93</v>
      </c>
      <c r="K6" s="23">
        <v>923</v>
      </c>
      <c r="L6" s="24" t="s">
        <v>91</v>
      </c>
      <c r="M6" s="25" t="s">
        <v>85</v>
      </c>
      <c r="N6" s="21"/>
      <c r="O6" s="21"/>
      <c r="P6" s="21"/>
      <c r="Q6" s="21"/>
      <c r="R6" s="26" t="e">
        <f>#REF!</f>
        <v>#REF!</v>
      </c>
      <c r="S6" s="26" t="e">
        <f>#REF!</f>
        <v>#REF!</v>
      </c>
      <c r="T6" s="26" t="e">
        <f>#REF!</f>
        <v>#REF!</v>
      </c>
      <c r="U6" s="27"/>
      <c r="V6" s="26"/>
      <c r="W6" s="26"/>
    </row>
    <row r="7" spans="1:23" ht="90" hidden="1" x14ac:dyDescent="0.2">
      <c r="A7" s="21"/>
      <c r="B7" s="21"/>
      <c r="C7" s="21"/>
      <c r="D7" s="22" t="s">
        <v>87</v>
      </c>
      <c r="E7" s="21"/>
      <c r="F7" s="21"/>
      <c r="G7" s="22" t="s">
        <v>88</v>
      </c>
      <c r="H7" s="21"/>
      <c r="I7" s="22" t="s">
        <v>89</v>
      </c>
      <c r="J7" s="22" t="s">
        <v>94</v>
      </c>
      <c r="K7" s="23">
        <v>923</v>
      </c>
      <c r="L7" s="24" t="s">
        <v>91</v>
      </c>
      <c r="M7" s="25" t="s">
        <v>85</v>
      </c>
      <c r="N7" s="21"/>
      <c r="O7" s="21"/>
      <c r="P7" s="21"/>
      <c r="Q7" s="21"/>
      <c r="R7" s="26" t="e">
        <f>#REF!</f>
        <v>#REF!</v>
      </c>
      <c r="S7" s="26" t="e">
        <f>#REF!</f>
        <v>#REF!</v>
      </c>
      <c r="T7" s="26" t="e">
        <f>#REF!</f>
        <v>#REF!</v>
      </c>
      <c r="U7" s="27"/>
      <c r="V7" s="26"/>
      <c r="W7" s="26"/>
    </row>
    <row r="8" spans="1:23" ht="112.5" hidden="1" x14ac:dyDescent="0.2">
      <c r="A8" s="21"/>
      <c r="B8" s="21"/>
      <c r="C8" s="21"/>
      <c r="D8" s="22" t="s">
        <v>87</v>
      </c>
      <c r="E8" s="21"/>
      <c r="F8" s="21"/>
      <c r="G8" s="22" t="s">
        <v>88</v>
      </c>
      <c r="H8" s="21"/>
      <c r="I8" s="22" t="s">
        <v>89</v>
      </c>
      <c r="J8" s="22" t="s">
        <v>95</v>
      </c>
      <c r="K8" s="23">
        <v>923</v>
      </c>
      <c r="L8" s="24" t="s">
        <v>91</v>
      </c>
      <c r="M8" s="25" t="s">
        <v>86</v>
      </c>
      <c r="N8" s="21"/>
      <c r="O8" s="21"/>
      <c r="P8" s="21"/>
      <c r="Q8" s="21"/>
      <c r="R8" s="26" t="e">
        <f>#REF!</f>
        <v>#REF!</v>
      </c>
      <c r="S8" s="26" t="e">
        <f>#REF!</f>
        <v>#REF!</v>
      </c>
      <c r="T8" s="26" t="e">
        <f>#REF!</f>
        <v>#REF!</v>
      </c>
      <c r="U8" s="27"/>
      <c r="V8" s="26"/>
      <c r="W8" s="26"/>
    </row>
    <row r="9" spans="1:23" ht="101.25" hidden="1" x14ac:dyDescent="0.2">
      <c r="A9" s="21"/>
      <c r="B9" s="21"/>
      <c r="C9" s="21"/>
      <c r="D9" s="22" t="s">
        <v>87</v>
      </c>
      <c r="E9" s="21"/>
      <c r="F9" s="21"/>
      <c r="G9" s="22" t="s">
        <v>88</v>
      </c>
      <c r="H9" s="21"/>
      <c r="I9" s="22" t="s">
        <v>89</v>
      </c>
      <c r="J9" s="22" t="s">
        <v>96</v>
      </c>
      <c r="K9" s="23">
        <v>923</v>
      </c>
      <c r="L9" s="24" t="s">
        <v>91</v>
      </c>
      <c r="M9" s="25" t="s">
        <v>22</v>
      </c>
      <c r="N9" s="21"/>
      <c r="O9" s="21"/>
      <c r="P9" s="21"/>
      <c r="Q9" s="21"/>
      <c r="R9" s="26" t="e">
        <f>#REF!</f>
        <v>#REF!</v>
      </c>
      <c r="S9" s="26" t="e">
        <f>#REF!</f>
        <v>#REF!</v>
      </c>
      <c r="T9" s="26" t="e">
        <f>#REF!</f>
        <v>#REF!</v>
      </c>
      <c r="U9" s="27"/>
      <c r="V9" s="26"/>
      <c r="W9" s="26"/>
    </row>
    <row r="10" spans="1:23" ht="101.25" hidden="1" x14ac:dyDescent="0.2">
      <c r="A10" s="21"/>
      <c r="B10" s="21"/>
      <c r="C10" s="21"/>
      <c r="D10" s="22" t="s">
        <v>87</v>
      </c>
      <c r="E10" s="21"/>
      <c r="F10" s="21"/>
      <c r="G10" s="22" t="s">
        <v>88</v>
      </c>
      <c r="H10" s="21"/>
      <c r="I10" s="22" t="s">
        <v>89</v>
      </c>
      <c r="J10" s="22" t="s">
        <v>97</v>
      </c>
      <c r="K10" s="23">
        <v>923</v>
      </c>
      <c r="L10" s="24" t="s">
        <v>91</v>
      </c>
      <c r="M10" s="25" t="s">
        <v>86</v>
      </c>
      <c r="N10" s="21"/>
      <c r="O10" s="21"/>
      <c r="P10" s="21"/>
      <c r="Q10" s="21"/>
      <c r="R10" s="26" t="e">
        <f>#REF!</f>
        <v>#REF!</v>
      </c>
      <c r="S10" s="26" t="e">
        <f>#REF!</f>
        <v>#REF!</v>
      </c>
      <c r="T10" s="26" t="e">
        <f>#REF!</f>
        <v>#REF!</v>
      </c>
      <c r="U10" s="27"/>
      <c r="V10" s="26"/>
      <c r="W10" s="26"/>
    </row>
    <row r="11" spans="1:23" ht="90" hidden="1" x14ac:dyDescent="0.2">
      <c r="A11" s="21"/>
      <c r="B11" s="21"/>
      <c r="C11" s="21"/>
      <c r="D11" s="22" t="s">
        <v>87</v>
      </c>
      <c r="E11" s="21"/>
      <c r="F11" s="21"/>
      <c r="G11" s="22" t="s">
        <v>88</v>
      </c>
      <c r="H11" s="21"/>
      <c r="I11" s="22" t="s">
        <v>89</v>
      </c>
      <c r="J11" s="22" t="s">
        <v>98</v>
      </c>
      <c r="K11" s="23">
        <v>923</v>
      </c>
      <c r="L11" s="24" t="s">
        <v>91</v>
      </c>
      <c r="M11" s="25" t="s">
        <v>22</v>
      </c>
      <c r="N11" s="21"/>
      <c r="O11" s="21"/>
      <c r="P11" s="21"/>
      <c r="Q11" s="21"/>
      <c r="R11" s="26" t="e">
        <f>#REF!</f>
        <v>#REF!</v>
      </c>
      <c r="S11" s="26" t="e">
        <f>#REF!</f>
        <v>#REF!</v>
      </c>
      <c r="T11" s="26" t="e">
        <f>#REF!</f>
        <v>#REF!</v>
      </c>
      <c r="U11" s="27"/>
      <c r="V11" s="26"/>
      <c r="W11" s="26"/>
    </row>
    <row r="12" spans="1:23" ht="90" x14ac:dyDescent="0.2">
      <c r="A12" s="21"/>
      <c r="B12" s="21"/>
      <c r="C12" s="21"/>
      <c r="D12" s="22" t="s">
        <v>87</v>
      </c>
      <c r="E12" s="21"/>
      <c r="F12" s="21"/>
      <c r="G12" s="22" t="s">
        <v>99</v>
      </c>
      <c r="H12" s="21"/>
      <c r="I12" s="22" t="s">
        <v>48</v>
      </c>
      <c r="J12" s="22" t="s">
        <v>47</v>
      </c>
      <c r="K12" s="23">
        <v>923</v>
      </c>
      <c r="L12" s="24" t="s">
        <v>100</v>
      </c>
      <c r="M12" s="25" t="s">
        <v>85</v>
      </c>
      <c r="N12" s="21"/>
      <c r="O12" s="21"/>
      <c r="P12" s="21"/>
      <c r="Q12" s="21"/>
      <c r="R12" s="26" t="e">
        <f>#REF!</f>
        <v>#REF!</v>
      </c>
      <c r="S12" s="26" t="e">
        <f>#REF!</f>
        <v>#REF!</v>
      </c>
      <c r="T12" s="26" t="e">
        <f>#REF!</f>
        <v>#REF!</v>
      </c>
      <c r="U12" s="27"/>
      <c r="V12" s="26"/>
      <c r="W12" s="26"/>
    </row>
    <row r="13" spans="1:23" ht="90" x14ac:dyDescent="0.2">
      <c r="A13" s="21"/>
      <c r="B13" s="21"/>
      <c r="C13" s="21"/>
      <c r="D13" s="22" t="s">
        <v>87</v>
      </c>
      <c r="E13" s="21"/>
      <c r="F13" s="21"/>
      <c r="G13" s="22" t="s">
        <v>99</v>
      </c>
      <c r="H13" s="21"/>
      <c r="I13" s="22" t="s">
        <v>48</v>
      </c>
      <c r="J13" s="22" t="s">
        <v>51</v>
      </c>
      <c r="K13" s="23">
        <v>923</v>
      </c>
      <c r="L13" s="24" t="s">
        <v>100</v>
      </c>
      <c r="M13" s="25" t="s">
        <v>85</v>
      </c>
      <c r="N13" s="21"/>
      <c r="O13" s="21"/>
      <c r="P13" s="21"/>
      <c r="Q13" s="21"/>
      <c r="R13" s="26" t="e">
        <f>#REF!</f>
        <v>#REF!</v>
      </c>
      <c r="S13" s="26" t="e">
        <f>#REF!</f>
        <v>#REF!</v>
      </c>
      <c r="T13" s="26" t="e">
        <f>#REF!</f>
        <v>#REF!</v>
      </c>
      <c r="U13" s="27"/>
      <c r="V13" s="26"/>
      <c r="W13" s="26"/>
    </row>
    <row r="14" spans="1:23" ht="90" x14ac:dyDescent="0.2">
      <c r="A14" s="21"/>
      <c r="B14" s="21"/>
      <c r="C14" s="21"/>
      <c r="D14" s="22" t="s">
        <v>87</v>
      </c>
      <c r="E14" s="21"/>
      <c r="F14" s="21"/>
      <c r="G14" s="22" t="s">
        <v>99</v>
      </c>
      <c r="H14" s="21"/>
      <c r="I14" s="22" t="s">
        <v>48</v>
      </c>
      <c r="J14" s="22" t="s">
        <v>101</v>
      </c>
      <c r="K14" s="23">
        <v>923</v>
      </c>
      <c r="L14" s="24" t="s">
        <v>100</v>
      </c>
      <c r="M14" s="25" t="s">
        <v>85</v>
      </c>
      <c r="N14" s="21"/>
      <c r="O14" s="21"/>
      <c r="P14" s="21"/>
      <c r="Q14" s="21"/>
      <c r="R14" s="26" t="e">
        <f>#REF!</f>
        <v>#REF!</v>
      </c>
      <c r="S14" s="26" t="e">
        <f>#REF!</f>
        <v>#REF!</v>
      </c>
      <c r="T14" s="26" t="e">
        <f>#REF!</f>
        <v>#REF!</v>
      </c>
      <c r="U14" s="27"/>
      <c r="V14" s="26"/>
      <c r="W14" s="26"/>
    </row>
    <row r="15" spans="1:23" ht="90" x14ac:dyDescent="0.2">
      <c r="A15" s="21"/>
      <c r="B15" s="21"/>
      <c r="C15" s="21"/>
      <c r="D15" s="22" t="s">
        <v>87</v>
      </c>
      <c r="E15" s="21"/>
      <c r="F15" s="21"/>
      <c r="G15" s="22" t="s">
        <v>99</v>
      </c>
      <c r="H15" s="21"/>
      <c r="I15" s="22" t="s">
        <v>48</v>
      </c>
      <c r="J15" s="22" t="s">
        <v>102</v>
      </c>
      <c r="K15" s="23">
        <v>923</v>
      </c>
      <c r="L15" s="24" t="s">
        <v>100</v>
      </c>
      <c r="M15" s="25" t="s">
        <v>85</v>
      </c>
      <c r="N15" s="21"/>
      <c r="O15" s="21"/>
      <c r="P15" s="21"/>
      <c r="Q15" s="21"/>
      <c r="R15" s="26" t="e">
        <f>#REF!</f>
        <v>#REF!</v>
      </c>
      <c r="S15" s="26" t="e">
        <f>#REF!</f>
        <v>#REF!</v>
      </c>
      <c r="T15" s="26" t="e">
        <f>#REF!</f>
        <v>#REF!</v>
      </c>
      <c r="U15" s="27"/>
      <c r="V15" s="26"/>
      <c r="W15" s="26"/>
    </row>
    <row r="16" spans="1:23" ht="101.25" x14ac:dyDescent="0.2">
      <c r="A16" s="21"/>
      <c r="B16" s="21"/>
      <c r="C16" s="21"/>
      <c r="D16" s="22" t="s">
        <v>87</v>
      </c>
      <c r="E16" s="21"/>
      <c r="F16" s="21"/>
      <c r="G16" s="22" t="s">
        <v>99</v>
      </c>
      <c r="H16" s="21"/>
      <c r="I16" s="22" t="s">
        <v>103</v>
      </c>
      <c r="J16" s="22" t="s">
        <v>109</v>
      </c>
      <c r="K16" s="23">
        <v>923</v>
      </c>
      <c r="L16" s="24" t="s">
        <v>100</v>
      </c>
      <c r="M16" s="25" t="s">
        <v>85</v>
      </c>
      <c r="N16" s="21"/>
      <c r="O16" s="21"/>
      <c r="P16" s="21"/>
      <c r="Q16" s="21"/>
      <c r="R16" s="26" t="e">
        <f>#REF!</f>
        <v>#REF!</v>
      </c>
      <c r="S16" s="26" t="e">
        <f>#REF!</f>
        <v>#REF!</v>
      </c>
      <c r="T16" s="26" t="e">
        <f>#REF!</f>
        <v>#REF!</v>
      </c>
      <c r="U16" s="27"/>
      <c r="V16" s="26"/>
      <c r="W16" s="26"/>
    </row>
    <row r="17" spans="1:23" ht="90" x14ac:dyDescent="0.2">
      <c r="A17" s="21"/>
      <c r="B17" s="21"/>
      <c r="C17" s="21"/>
      <c r="D17" s="22" t="s">
        <v>87</v>
      </c>
      <c r="E17" s="21"/>
      <c r="F17" s="21"/>
      <c r="G17" s="22" t="s">
        <v>99</v>
      </c>
      <c r="H17" s="21"/>
      <c r="I17" s="22" t="s">
        <v>103</v>
      </c>
      <c r="J17" s="22" t="s">
        <v>104</v>
      </c>
      <c r="K17" s="23">
        <v>923</v>
      </c>
      <c r="L17" s="24" t="s">
        <v>100</v>
      </c>
      <c r="M17" s="25" t="s">
        <v>85</v>
      </c>
      <c r="N17" s="21"/>
      <c r="O17" s="21"/>
      <c r="P17" s="21"/>
      <c r="Q17" s="21"/>
      <c r="R17" s="26" t="e">
        <f>#REF!</f>
        <v>#REF!</v>
      </c>
      <c r="S17" s="26" t="e">
        <f>#REF!</f>
        <v>#REF!</v>
      </c>
      <c r="T17" s="26" t="e">
        <f>#REF!</f>
        <v>#REF!</v>
      </c>
      <c r="U17" s="27"/>
      <c r="V17" s="26"/>
      <c r="W17" s="26"/>
    </row>
    <row r="18" spans="1:23" ht="90" x14ac:dyDescent="0.2">
      <c r="A18" s="21"/>
      <c r="B18" s="21"/>
      <c r="C18" s="21"/>
      <c r="D18" s="22" t="s">
        <v>87</v>
      </c>
      <c r="E18" s="21"/>
      <c r="F18" s="21"/>
      <c r="G18" s="22" t="s">
        <v>99</v>
      </c>
      <c r="H18" s="21"/>
      <c r="I18" s="22" t="s">
        <v>103</v>
      </c>
      <c r="J18" s="22" t="s">
        <v>110</v>
      </c>
      <c r="K18" s="23">
        <v>923</v>
      </c>
      <c r="L18" s="24" t="s">
        <v>100</v>
      </c>
      <c r="M18" s="25" t="s">
        <v>85</v>
      </c>
      <c r="N18" s="21"/>
      <c r="O18" s="21"/>
      <c r="P18" s="21"/>
      <c r="Q18" s="21"/>
      <c r="R18" s="26" t="e">
        <f>#REF!</f>
        <v>#REF!</v>
      </c>
      <c r="S18" s="26" t="e">
        <f>#REF!</f>
        <v>#REF!</v>
      </c>
      <c r="T18" s="26" t="e">
        <f>#REF!</f>
        <v>#REF!</v>
      </c>
      <c r="U18" s="27"/>
      <c r="V18" s="26"/>
      <c r="W18" s="26"/>
    </row>
    <row r="19" spans="1:23" ht="90" x14ac:dyDescent="0.2">
      <c r="A19" s="21"/>
      <c r="B19" s="21"/>
      <c r="C19" s="21"/>
      <c r="D19" s="22" t="s">
        <v>87</v>
      </c>
      <c r="E19" s="21"/>
      <c r="F19" s="21"/>
      <c r="G19" s="22" t="s">
        <v>99</v>
      </c>
      <c r="H19" s="21"/>
      <c r="I19" s="22" t="s">
        <v>105</v>
      </c>
      <c r="J19" s="22" t="s">
        <v>106</v>
      </c>
      <c r="K19" s="23">
        <v>923</v>
      </c>
      <c r="L19" s="24" t="s">
        <v>100</v>
      </c>
      <c r="M19" s="25" t="s">
        <v>85</v>
      </c>
      <c r="N19" s="21"/>
      <c r="O19" s="21"/>
      <c r="P19" s="21"/>
      <c r="Q19" s="21"/>
      <c r="R19" s="26" t="e">
        <f>#REF!</f>
        <v>#REF!</v>
      </c>
      <c r="S19" s="26" t="e">
        <f>#REF!</f>
        <v>#REF!</v>
      </c>
      <c r="T19" s="26" t="e">
        <f>#REF!</f>
        <v>#REF!</v>
      </c>
      <c r="U19" s="27"/>
      <c r="V19" s="26"/>
      <c r="W19" s="26"/>
    </row>
    <row r="20" spans="1:23" ht="90" x14ac:dyDescent="0.2">
      <c r="A20" s="21"/>
      <c r="B20" s="21"/>
      <c r="C20" s="21"/>
      <c r="D20" s="22" t="s">
        <v>87</v>
      </c>
      <c r="E20" s="21"/>
      <c r="F20" s="21"/>
      <c r="G20" s="22" t="s">
        <v>99</v>
      </c>
      <c r="H20" s="21"/>
      <c r="I20" s="22" t="s">
        <v>105</v>
      </c>
      <c r="J20" s="22" t="s">
        <v>107</v>
      </c>
      <c r="K20" s="23">
        <v>923</v>
      </c>
      <c r="L20" s="24" t="s">
        <v>100</v>
      </c>
      <c r="M20" s="25" t="s">
        <v>85</v>
      </c>
      <c r="N20" s="21"/>
      <c r="O20" s="21"/>
      <c r="P20" s="21"/>
      <c r="Q20" s="21"/>
      <c r="R20" s="26" t="e">
        <f>#REF!</f>
        <v>#REF!</v>
      </c>
      <c r="S20" s="26" t="e">
        <f>#REF!</f>
        <v>#REF!</v>
      </c>
      <c r="T20" s="26" t="e">
        <f>#REF!</f>
        <v>#REF!</v>
      </c>
      <c r="U20" s="27"/>
      <c r="V20" s="26"/>
      <c r="W20" s="26"/>
    </row>
    <row r="21" spans="1:23" ht="90" hidden="1" x14ac:dyDescent="0.2">
      <c r="A21" s="21"/>
      <c r="B21" s="21"/>
      <c r="C21" s="21"/>
      <c r="D21" s="22" t="s">
        <v>87</v>
      </c>
      <c r="E21" s="21"/>
      <c r="F21" s="21"/>
      <c r="G21" s="22" t="s">
        <v>99</v>
      </c>
      <c r="H21" s="21"/>
      <c r="I21" s="22" t="s">
        <v>111</v>
      </c>
      <c r="J21" s="22" t="s">
        <v>108</v>
      </c>
      <c r="K21" s="23">
        <v>975</v>
      </c>
      <c r="L21" s="24"/>
      <c r="M21" s="25" t="s">
        <v>85</v>
      </c>
      <c r="N21" s="21"/>
      <c r="O21" s="21"/>
      <c r="P21" s="21"/>
      <c r="Q21" s="21"/>
      <c r="R21" s="26" t="e">
        <f>#REF!</f>
        <v>#REF!</v>
      </c>
      <c r="S21" s="26" t="e">
        <f>#REF!</f>
        <v>#REF!</v>
      </c>
      <c r="T21" s="26" t="e">
        <f>#REF!</f>
        <v>#REF!</v>
      </c>
      <c r="U21" s="27"/>
      <c r="V21" s="26"/>
      <c r="W21" s="26"/>
    </row>
    <row r="22" spans="1:23" ht="90" hidden="1" x14ac:dyDescent="0.2">
      <c r="A22" s="21"/>
      <c r="B22" s="21"/>
      <c r="C22" s="21"/>
      <c r="D22" s="22" t="s">
        <v>87</v>
      </c>
      <c r="E22" s="21"/>
      <c r="F22" s="21"/>
      <c r="G22" s="22" t="s">
        <v>99</v>
      </c>
      <c r="H22" s="21"/>
      <c r="I22" s="22" t="s">
        <v>111</v>
      </c>
      <c r="J22" s="22" t="s">
        <v>112</v>
      </c>
      <c r="K22" s="23">
        <v>975</v>
      </c>
      <c r="L22" s="24"/>
      <c r="M22" s="25" t="s">
        <v>85</v>
      </c>
      <c r="N22" s="21"/>
      <c r="O22" s="21"/>
      <c r="P22" s="21"/>
      <c r="Q22" s="21"/>
      <c r="R22" s="26" t="e">
        <f>#REF!</f>
        <v>#REF!</v>
      </c>
      <c r="S22" s="26" t="e">
        <f>#REF!</f>
        <v>#REF!</v>
      </c>
      <c r="T22" s="26" t="e">
        <f>#REF!</f>
        <v>#REF!</v>
      </c>
      <c r="U22" s="27"/>
      <c r="V22" s="26"/>
      <c r="W22" s="26"/>
    </row>
    <row r="23" spans="1:23" ht="90" hidden="1" x14ac:dyDescent="0.2">
      <c r="A23" s="21"/>
      <c r="B23" s="21"/>
      <c r="C23" s="21"/>
      <c r="D23" s="22" t="s">
        <v>87</v>
      </c>
      <c r="E23" s="21"/>
      <c r="F23" s="21"/>
      <c r="G23" s="22" t="s">
        <v>99</v>
      </c>
      <c r="H23" s="21"/>
      <c r="I23" s="22" t="s">
        <v>111</v>
      </c>
      <c r="J23" s="22" t="s">
        <v>113</v>
      </c>
      <c r="K23" s="23">
        <v>975</v>
      </c>
      <c r="L23" s="24"/>
      <c r="M23" s="25" t="s">
        <v>85</v>
      </c>
      <c r="N23" s="21"/>
      <c r="O23" s="21"/>
      <c r="P23" s="21"/>
      <c r="Q23" s="21"/>
      <c r="R23" s="26" t="e">
        <f>#REF!</f>
        <v>#REF!</v>
      </c>
      <c r="S23" s="26" t="e">
        <f>#REF!</f>
        <v>#REF!</v>
      </c>
      <c r="T23" s="26" t="e">
        <f>#REF!</f>
        <v>#REF!</v>
      </c>
      <c r="U23" s="27"/>
      <c r="V23" s="26"/>
      <c r="W23" s="26"/>
    </row>
    <row r="24" spans="1:23" ht="90" x14ac:dyDescent="0.2">
      <c r="A24" s="21"/>
      <c r="B24" s="21"/>
      <c r="C24" s="21"/>
      <c r="D24" s="22" t="s">
        <v>87</v>
      </c>
      <c r="E24" s="21"/>
      <c r="F24" s="21"/>
      <c r="G24" s="22" t="s">
        <v>99</v>
      </c>
      <c r="H24" s="21"/>
      <c r="I24" s="22" t="s">
        <v>111</v>
      </c>
      <c r="J24" s="22" t="s">
        <v>114</v>
      </c>
      <c r="K24" s="23">
        <v>923</v>
      </c>
      <c r="L24" s="24" t="s">
        <v>100</v>
      </c>
      <c r="M24" s="25" t="s">
        <v>85</v>
      </c>
      <c r="N24" s="21"/>
      <c r="O24" s="21"/>
      <c r="P24" s="21"/>
      <c r="Q24" s="21"/>
      <c r="R24" s="26" t="e">
        <f>#REF!</f>
        <v>#REF!</v>
      </c>
      <c r="S24" s="26" t="e">
        <f>#REF!</f>
        <v>#REF!</v>
      </c>
      <c r="T24" s="26" t="e">
        <f>#REF!</f>
        <v>#REF!</v>
      </c>
      <c r="U24" s="27"/>
      <c r="V24" s="26"/>
      <c r="W24" s="26"/>
    </row>
    <row r="25" spans="1:23" ht="90" x14ac:dyDescent="0.2">
      <c r="A25" s="21"/>
      <c r="B25" s="21"/>
      <c r="C25" s="21"/>
      <c r="D25" s="22" t="s">
        <v>87</v>
      </c>
      <c r="E25" s="21"/>
      <c r="F25" s="21"/>
      <c r="G25" s="22" t="s">
        <v>99</v>
      </c>
      <c r="H25" s="21"/>
      <c r="I25" s="22" t="s">
        <v>62</v>
      </c>
      <c r="J25" s="22" t="s">
        <v>115</v>
      </c>
      <c r="K25" s="23">
        <v>923</v>
      </c>
      <c r="L25" s="24" t="s">
        <v>100</v>
      </c>
      <c r="M25" s="25" t="s">
        <v>85</v>
      </c>
      <c r="N25" s="21"/>
      <c r="O25" s="21"/>
      <c r="P25" s="21"/>
      <c r="Q25" s="21"/>
      <c r="R25" s="26" t="e">
        <f>#REF!</f>
        <v>#REF!</v>
      </c>
      <c r="S25" s="26" t="e">
        <f>#REF!</f>
        <v>#REF!</v>
      </c>
      <c r="T25" s="26" t="e">
        <f>#REF!</f>
        <v>#REF!</v>
      </c>
      <c r="U25" s="27"/>
      <c r="V25" s="26"/>
      <c r="W25" s="26"/>
    </row>
    <row r="26" spans="1:23" ht="90" x14ac:dyDescent="0.2">
      <c r="A26" s="21"/>
      <c r="B26" s="21"/>
      <c r="C26" s="21"/>
      <c r="D26" s="22" t="s">
        <v>87</v>
      </c>
      <c r="E26" s="21"/>
      <c r="F26" s="21"/>
      <c r="G26" s="22" t="s">
        <v>99</v>
      </c>
      <c r="H26" s="21"/>
      <c r="I26" s="22" t="s">
        <v>63</v>
      </c>
      <c r="J26" s="22" t="s">
        <v>116</v>
      </c>
      <c r="K26" s="23">
        <v>923</v>
      </c>
      <c r="L26" s="24" t="s">
        <v>100</v>
      </c>
      <c r="M26" s="25" t="s">
        <v>85</v>
      </c>
      <c r="N26" s="21"/>
      <c r="O26" s="21"/>
      <c r="P26" s="21"/>
      <c r="Q26" s="21"/>
      <c r="R26" s="26" t="e">
        <f>#REF!</f>
        <v>#REF!</v>
      </c>
      <c r="S26" s="26" t="e">
        <f>#REF!</f>
        <v>#REF!</v>
      </c>
      <c r="T26" s="26" t="e">
        <f>#REF!</f>
        <v>#REF!</v>
      </c>
      <c r="U26" s="27"/>
      <c r="V26" s="26"/>
      <c r="W26" s="26"/>
    </row>
    <row r="27" spans="1:23" ht="90" hidden="1" x14ac:dyDescent="0.2">
      <c r="A27" s="21"/>
      <c r="B27" s="21"/>
      <c r="C27" s="21"/>
      <c r="D27" s="22" t="s">
        <v>87</v>
      </c>
      <c r="E27" s="21"/>
      <c r="F27" s="21"/>
      <c r="G27" s="22" t="s">
        <v>117</v>
      </c>
      <c r="H27" s="21"/>
      <c r="I27" s="22" t="s">
        <v>54</v>
      </c>
      <c r="J27" s="22" t="s">
        <v>118</v>
      </c>
      <c r="K27" s="23">
        <v>923</v>
      </c>
      <c r="L27" s="24" t="s">
        <v>100</v>
      </c>
      <c r="M27" s="25" t="s">
        <v>85</v>
      </c>
      <c r="N27" s="21"/>
      <c r="O27" s="21"/>
      <c r="P27" s="21"/>
      <c r="Q27" s="21"/>
      <c r="R27" s="26" t="e">
        <f>#REF!</f>
        <v>#REF!</v>
      </c>
      <c r="S27" s="26" t="e">
        <f>#REF!</f>
        <v>#REF!</v>
      </c>
      <c r="T27" s="26" t="e">
        <f>#REF!</f>
        <v>#REF!</v>
      </c>
      <c r="U27" s="27"/>
      <c r="V27" s="26"/>
      <c r="W27" s="26"/>
    </row>
    <row r="28" spans="1:23" ht="90" hidden="1" x14ac:dyDescent="0.2">
      <c r="A28" s="21"/>
      <c r="B28" s="21"/>
      <c r="C28" s="21"/>
      <c r="D28" s="22" t="s">
        <v>87</v>
      </c>
      <c r="E28" s="21"/>
      <c r="F28" s="21"/>
      <c r="G28" s="22" t="s">
        <v>117</v>
      </c>
      <c r="H28" s="21"/>
      <c r="I28" s="22" t="s">
        <v>54</v>
      </c>
      <c r="J28" s="22" t="s">
        <v>118</v>
      </c>
      <c r="K28" s="23">
        <v>923</v>
      </c>
      <c r="L28" s="24" t="e">
        <f>#REF!</f>
        <v>#REF!</v>
      </c>
      <c r="M28" s="25" t="s">
        <v>85</v>
      </c>
      <c r="N28" s="21"/>
      <c r="O28" s="21"/>
      <c r="P28" s="21"/>
      <c r="Q28" s="21"/>
      <c r="R28" s="26" t="e">
        <f>#REF!</f>
        <v>#REF!</v>
      </c>
      <c r="S28" s="26" t="e">
        <f>#REF!</f>
        <v>#REF!</v>
      </c>
      <c r="T28" s="26" t="e">
        <f>#REF!</f>
        <v>#REF!</v>
      </c>
      <c r="U28" s="27"/>
      <c r="V28" s="26"/>
      <c r="W28" s="26"/>
    </row>
    <row r="29" spans="1:23" ht="90" hidden="1" x14ac:dyDescent="0.2">
      <c r="A29" s="21"/>
      <c r="B29" s="21"/>
      <c r="C29" s="21"/>
      <c r="D29" s="22" t="s">
        <v>87</v>
      </c>
      <c r="E29" s="21"/>
      <c r="F29" s="21"/>
      <c r="G29" s="22" t="s">
        <v>117</v>
      </c>
      <c r="H29" s="21"/>
      <c r="I29" s="22" t="s">
        <v>54</v>
      </c>
      <c r="J29" s="22" t="s">
        <v>118</v>
      </c>
      <c r="K29" s="23">
        <v>923</v>
      </c>
      <c r="L29" s="24" t="e">
        <f>#REF!</f>
        <v>#REF!</v>
      </c>
      <c r="M29" s="25" t="s">
        <v>85</v>
      </c>
      <c r="N29" s="21"/>
      <c r="O29" s="21"/>
      <c r="P29" s="21"/>
      <c r="Q29" s="21"/>
      <c r="R29" s="26" t="e">
        <f>#REF!</f>
        <v>#REF!</v>
      </c>
      <c r="S29" s="26" t="e">
        <f>#REF!</f>
        <v>#REF!</v>
      </c>
      <c r="T29" s="26" t="e">
        <f>#REF!</f>
        <v>#REF!</v>
      </c>
      <c r="U29" s="27"/>
      <c r="V29" s="26"/>
      <c r="W29" s="26"/>
    </row>
    <row r="30" spans="1:23" ht="90" hidden="1" x14ac:dyDescent="0.2">
      <c r="A30" s="21"/>
      <c r="B30" s="21"/>
      <c r="C30" s="21"/>
      <c r="D30" s="22" t="s">
        <v>87</v>
      </c>
      <c r="E30" s="21"/>
      <c r="F30" s="21"/>
      <c r="G30" s="22" t="s">
        <v>117</v>
      </c>
      <c r="H30" s="21"/>
      <c r="I30" s="22" t="s">
        <v>54</v>
      </c>
      <c r="J30" s="22" t="s">
        <v>118</v>
      </c>
      <c r="K30" s="23">
        <v>923</v>
      </c>
      <c r="L30" s="24" t="e">
        <f>#REF!</f>
        <v>#REF!</v>
      </c>
      <c r="M30" s="25" t="s">
        <v>85</v>
      </c>
      <c r="N30" s="21"/>
      <c r="O30" s="21"/>
      <c r="P30" s="21"/>
      <c r="Q30" s="21"/>
      <c r="R30" s="26" t="e">
        <f>#REF!</f>
        <v>#REF!</v>
      </c>
      <c r="S30" s="26" t="e">
        <f>#REF!</f>
        <v>#REF!</v>
      </c>
      <c r="T30" s="26" t="e">
        <f>#REF!</f>
        <v>#REF!</v>
      </c>
      <c r="U30" s="27"/>
      <c r="V30" s="26"/>
      <c r="W30" s="26"/>
    </row>
    <row r="31" spans="1:23" ht="90" hidden="1" x14ac:dyDescent="0.2">
      <c r="A31" s="21"/>
      <c r="B31" s="21"/>
      <c r="C31" s="21"/>
      <c r="D31" s="22" t="s">
        <v>87</v>
      </c>
      <c r="E31" s="21"/>
      <c r="F31" s="21"/>
      <c r="G31" s="22" t="s">
        <v>117</v>
      </c>
      <c r="H31" s="21"/>
      <c r="I31" s="22" t="s">
        <v>54</v>
      </c>
      <c r="J31" s="22" t="s">
        <v>118</v>
      </c>
      <c r="K31" s="23">
        <v>923</v>
      </c>
      <c r="L31" s="24" t="e">
        <f>#REF!</f>
        <v>#REF!</v>
      </c>
      <c r="M31" s="25" t="s">
        <v>85</v>
      </c>
      <c r="N31" s="21"/>
      <c r="O31" s="21"/>
      <c r="P31" s="21"/>
      <c r="Q31" s="21"/>
      <c r="R31" s="26" t="e">
        <f>#REF!</f>
        <v>#REF!</v>
      </c>
      <c r="S31" s="26" t="e">
        <f>#REF!</f>
        <v>#REF!</v>
      </c>
      <c r="T31" s="26" t="e">
        <f>#REF!</f>
        <v>#REF!</v>
      </c>
      <c r="U31" s="27"/>
      <c r="V31" s="26"/>
      <c r="W31" s="26"/>
    </row>
    <row r="32" spans="1:23" ht="90" hidden="1" x14ac:dyDescent="0.2">
      <c r="A32" s="21"/>
      <c r="B32" s="21"/>
      <c r="C32" s="21"/>
      <c r="D32" s="22" t="s">
        <v>87</v>
      </c>
      <c r="E32" s="21"/>
      <c r="F32" s="21"/>
      <c r="G32" s="22" t="s">
        <v>117</v>
      </c>
      <c r="H32" s="21"/>
      <c r="I32" s="22" t="s">
        <v>54</v>
      </c>
      <c r="J32" s="22" t="s">
        <v>118</v>
      </c>
      <c r="K32" s="23">
        <v>923</v>
      </c>
      <c r="L32" s="24" t="e">
        <f>#REF!</f>
        <v>#REF!</v>
      </c>
      <c r="M32" s="25" t="s">
        <v>85</v>
      </c>
      <c r="N32" s="21"/>
      <c r="O32" s="21"/>
      <c r="P32" s="21"/>
      <c r="Q32" s="21"/>
      <c r="R32" s="26" t="e">
        <f>#REF!</f>
        <v>#REF!</v>
      </c>
      <c r="S32" s="26" t="e">
        <f>#REF!</f>
        <v>#REF!</v>
      </c>
      <c r="T32" s="26" t="e">
        <f>#REF!</f>
        <v>#REF!</v>
      </c>
      <c r="U32" s="27"/>
      <c r="V32" s="26"/>
      <c r="W32" s="26"/>
    </row>
    <row r="33" spans="1:23" ht="90" hidden="1" x14ac:dyDescent="0.2">
      <c r="A33" s="21"/>
      <c r="B33" s="21"/>
      <c r="C33" s="21"/>
      <c r="D33" s="22" t="s">
        <v>87</v>
      </c>
      <c r="E33" s="21"/>
      <c r="F33" s="21"/>
      <c r="G33" s="22" t="s">
        <v>117</v>
      </c>
      <c r="H33" s="21"/>
      <c r="I33" s="22" t="s">
        <v>54</v>
      </c>
      <c r="J33" s="22" t="s">
        <v>119</v>
      </c>
      <c r="K33" s="23">
        <v>923</v>
      </c>
      <c r="L33" s="24" t="s">
        <v>100</v>
      </c>
      <c r="M33" s="25" t="s">
        <v>85</v>
      </c>
      <c r="N33" s="21"/>
      <c r="O33" s="21"/>
      <c r="P33" s="21"/>
      <c r="Q33" s="21"/>
      <c r="R33" s="26" t="e">
        <f>#REF!</f>
        <v>#REF!</v>
      </c>
      <c r="S33" s="26" t="e">
        <f>#REF!</f>
        <v>#REF!</v>
      </c>
      <c r="T33" s="26" t="e">
        <f>#REF!</f>
        <v>#REF!</v>
      </c>
      <c r="U33" s="27"/>
      <c r="V33" s="26"/>
      <c r="W33" s="26"/>
    </row>
    <row r="34" spans="1:23" ht="90" hidden="1" x14ac:dyDescent="0.2">
      <c r="A34" s="21"/>
      <c r="B34" s="21"/>
      <c r="C34" s="21"/>
      <c r="D34" s="22" t="s">
        <v>87</v>
      </c>
      <c r="E34" s="21"/>
      <c r="F34" s="21"/>
      <c r="G34" s="22" t="s">
        <v>117</v>
      </c>
      <c r="H34" s="21"/>
      <c r="I34" s="22" t="s">
        <v>54</v>
      </c>
      <c r="J34" s="22" t="s">
        <v>120</v>
      </c>
      <c r="K34" s="23">
        <v>923</v>
      </c>
      <c r="L34" s="24" t="s">
        <v>100</v>
      </c>
      <c r="M34" s="25" t="s">
        <v>85</v>
      </c>
      <c r="N34" s="21"/>
      <c r="O34" s="21"/>
      <c r="P34" s="21"/>
      <c r="Q34" s="21"/>
      <c r="R34" s="26" t="e">
        <f>#REF!</f>
        <v>#REF!</v>
      </c>
      <c r="S34" s="26" t="e">
        <f>#REF!</f>
        <v>#REF!</v>
      </c>
      <c r="T34" s="26" t="e">
        <f>#REF!</f>
        <v>#REF!</v>
      </c>
      <c r="U34" s="27"/>
      <c r="V34" s="26"/>
      <c r="W34" s="26"/>
    </row>
    <row r="35" spans="1:23" ht="90" hidden="1" x14ac:dyDescent="0.2">
      <c r="A35" s="21"/>
      <c r="B35" s="21"/>
      <c r="C35" s="21"/>
      <c r="D35" s="22" t="s">
        <v>87</v>
      </c>
      <c r="E35" s="21"/>
      <c r="F35" s="21"/>
      <c r="G35" s="22" t="s">
        <v>117</v>
      </c>
      <c r="H35" s="21"/>
      <c r="I35" s="22" t="s">
        <v>54</v>
      </c>
      <c r="J35" s="22" t="s">
        <v>120</v>
      </c>
      <c r="K35" s="23">
        <v>923</v>
      </c>
      <c r="L35" s="24" t="e">
        <f>#REF!</f>
        <v>#REF!</v>
      </c>
      <c r="M35" s="25" t="s">
        <v>85</v>
      </c>
      <c r="N35" s="21"/>
      <c r="O35" s="21"/>
      <c r="P35" s="21"/>
      <c r="Q35" s="21"/>
      <c r="R35" s="26" t="e">
        <f>#REF!</f>
        <v>#REF!</v>
      </c>
      <c r="S35" s="26" t="e">
        <f>#REF!</f>
        <v>#REF!</v>
      </c>
      <c r="T35" s="26" t="e">
        <f>#REF!</f>
        <v>#REF!</v>
      </c>
      <c r="U35" s="27"/>
      <c r="V35" s="26"/>
      <c r="W35" s="26"/>
    </row>
    <row r="36" spans="1:23" ht="90" hidden="1" x14ac:dyDescent="0.2">
      <c r="A36" s="21"/>
      <c r="B36" s="21"/>
      <c r="C36" s="21"/>
      <c r="D36" s="22" t="s">
        <v>87</v>
      </c>
      <c r="E36" s="21"/>
      <c r="F36" s="21"/>
      <c r="G36" s="22" t="s">
        <v>117</v>
      </c>
      <c r="H36" s="21"/>
      <c r="I36" s="22" t="s">
        <v>54</v>
      </c>
      <c r="J36" s="22" t="s">
        <v>120</v>
      </c>
      <c r="K36" s="23">
        <v>923</v>
      </c>
      <c r="L36" s="24" t="e">
        <f>#REF!</f>
        <v>#REF!</v>
      </c>
      <c r="M36" s="25" t="s">
        <v>85</v>
      </c>
      <c r="N36" s="21"/>
      <c r="O36" s="21"/>
      <c r="P36" s="21"/>
      <c r="Q36" s="21"/>
      <c r="R36" s="26" t="e">
        <f>#REF!</f>
        <v>#REF!</v>
      </c>
      <c r="S36" s="26" t="e">
        <f>#REF!</f>
        <v>#REF!</v>
      </c>
      <c r="T36" s="26" t="e">
        <f>#REF!</f>
        <v>#REF!</v>
      </c>
      <c r="U36" s="27"/>
      <c r="V36" s="26"/>
      <c r="W36" s="26"/>
    </row>
    <row r="37" spans="1:23" ht="90" hidden="1" x14ac:dyDescent="0.2">
      <c r="A37" s="21"/>
      <c r="B37" s="21"/>
      <c r="C37" s="21"/>
      <c r="D37" s="22" t="s">
        <v>87</v>
      </c>
      <c r="E37" s="21"/>
      <c r="F37" s="21"/>
      <c r="G37" s="22" t="s">
        <v>117</v>
      </c>
      <c r="H37" s="21"/>
      <c r="I37" s="22" t="s">
        <v>54</v>
      </c>
      <c r="J37" s="22" t="s">
        <v>120</v>
      </c>
      <c r="K37" s="23">
        <v>923</v>
      </c>
      <c r="L37" s="24" t="e">
        <f>#REF!</f>
        <v>#REF!</v>
      </c>
      <c r="M37" s="25" t="s">
        <v>85</v>
      </c>
      <c r="N37" s="21"/>
      <c r="O37" s="21"/>
      <c r="P37" s="21"/>
      <c r="Q37" s="21"/>
      <c r="R37" s="26" t="e">
        <f>#REF!</f>
        <v>#REF!</v>
      </c>
      <c r="S37" s="26" t="e">
        <f>#REF!</f>
        <v>#REF!</v>
      </c>
      <c r="T37" s="26" t="e">
        <f>#REF!</f>
        <v>#REF!</v>
      </c>
      <c r="U37" s="27"/>
      <c r="V37" s="26"/>
      <c r="W37" s="26"/>
    </row>
    <row r="38" spans="1:23" ht="90" hidden="1" x14ac:dyDescent="0.2">
      <c r="A38" s="21"/>
      <c r="B38" s="21"/>
      <c r="C38" s="21"/>
      <c r="D38" s="22" t="s">
        <v>87</v>
      </c>
      <c r="E38" s="21"/>
      <c r="F38" s="21"/>
      <c r="G38" s="22" t="s">
        <v>117</v>
      </c>
      <c r="H38" s="21"/>
      <c r="I38" s="22" t="s">
        <v>54</v>
      </c>
      <c r="J38" s="22" t="s">
        <v>120</v>
      </c>
      <c r="K38" s="23">
        <v>923</v>
      </c>
      <c r="L38" s="24" t="e">
        <f>#REF!</f>
        <v>#REF!</v>
      </c>
      <c r="M38" s="25" t="s">
        <v>85</v>
      </c>
      <c r="N38" s="21"/>
      <c r="O38" s="21"/>
      <c r="P38" s="21"/>
      <c r="Q38" s="21"/>
      <c r="R38" s="26" t="e">
        <f>#REF!</f>
        <v>#REF!</v>
      </c>
      <c r="S38" s="26" t="e">
        <f>#REF!</f>
        <v>#REF!</v>
      </c>
      <c r="T38" s="26" t="e">
        <f>#REF!</f>
        <v>#REF!</v>
      </c>
      <c r="U38" s="27"/>
      <c r="V38" s="26"/>
      <c r="W38" s="26"/>
    </row>
    <row r="39" spans="1:23" ht="90" hidden="1" x14ac:dyDescent="0.2">
      <c r="A39" s="21"/>
      <c r="B39" s="21"/>
      <c r="C39" s="21"/>
      <c r="D39" s="22" t="s">
        <v>87</v>
      </c>
      <c r="E39" s="21"/>
      <c r="F39" s="21"/>
      <c r="G39" s="22" t="s">
        <v>117</v>
      </c>
      <c r="H39" s="21"/>
      <c r="I39" s="22" t="s">
        <v>54</v>
      </c>
      <c r="J39" s="22" t="s">
        <v>120</v>
      </c>
      <c r="K39" s="23">
        <v>923</v>
      </c>
      <c r="L39" s="24" t="e">
        <f>#REF!</f>
        <v>#REF!</v>
      </c>
      <c r="M39" s="25" t="s">
        <v>85</v>
      </c>
      <c r="N39" s="21"/>
      <c r="O39" s="21"/>
      <c r="P39" s="21"/>
      <c r="Q39" s="21"/>
      <c r="R39" s="26" t="e">
        <f>#REF!</f>
        <v>#REF!</v>
      </c>
      <c r="S39" s="26" t="e">
        <f>#REF!</f>
        <v>#REF!</v>
      </c>
      <c r="T39" s="26" t="e">
        <f>#REF!</f>
        <v>#REF!</v>
      </c>
      <c r="U39" s="27"/>
      <c r="V39" s="26"/>
      <c r="W39" s="26"/>
    </row>
    <row r="40" spans="1:23" ht="90" hidden="1" x14ac:dyDescent="0.2">
      <c r="A40" s="21"/>
      <c r="B40" s="21"/>
      <c r="C40" s="21"/>
      <c r="D40" s="22" t="s">
        <v>87</v>
      </c>
      <c r="E40" s="21"/>
      <c r="F40" s="21"/>
      <c r="G40" s="22" t="s">
        <v>117</v>
      </c>
      <c r="H40" s="21"/>
      <c r="I40" s="22" t="s">
        <v>54</v>
      </c>
      <c r="J40" s="22" t="s">
        <v>121</v>
      </c>
      <c r="K40" s="23">
        <v>923</v>
      </c>
      <c r="L40" s="24" t="s">
        <v>100</v>
      </c>
      <c r="M40" s="25" t="s">
        <v>85</v>
      </c>
      <c r="N40" s="21"/>
      <c r="O40" s="21"/>
      <c r="P40" s="21"/>
      <c r="Q40" s="21"/>
      <c r="R40" s="26" t="e">
        <f>#REF!</f>
        <v>#REF!</v>
      </c>
      <c r="S40" s="26" t="e">
        <f>#REF!</f>
        <v>#REF!</v>
      </c>
      <c r="T40" s="26" t="e">
        <f>#REF!</f>
        <v>#REF!</v>
      </c>
      <c r="U40" s="27"/>
      <c r="V40" s="26"/>
      <c r="W40" s="26"/>
    </row>
    <row r="41" spans="1:23" ht="90" hidden="1" x14ac:dyDescent="0.2">
      <c r="A41" s="21"/>
      <c r="B41" s="21"/>
      <c r="C41" s="21"/>
      <c r="D41" s="22" t="s">
        <v>87</v>
      </c>
      <c r="E41" s="21"/>
      <c r="F41" s="21"/>
      <c r="G41" s="22" t="s">
        <v>117</v>
      </c>
      <c r="H41" s="21"/>
      <c r="I41" s="22" t="s">
        <v>54</v>
      </c>
      <c r="J41" s="22" t="s">
        <v>49</v>
      </c>
      <c r="K41" s="23">
        <v>923</v>
      </c>
      <c r="L41" s="24" t="s">
        <v>100</v>
      </c>
      <c r="M41" s="25" t="s">
        <v>85</v>
      </c>
      <c r="N41" s="21"/>
      <c r="O41" s="21"/>
      <c r="P41" s="21"/>
      <c r="Q41" s="21"/>
      <c r="R41" s="26" t="e">
        <f>#REF!</f>
        <v>#REF!</v>
      </c>
      <c r="S41" s="26" t="e">
        <f>#REF!</f>
        <v>#REF!</v>
      </c>
      <c r="T41" s="26" t="e">
        <f>#REF!</f>
        <v>#REF!</v>
      </c>
      <c r="U41" s="27"/>
      <c r="V41" s="26"/>
      <c r="W41" s="26"/>
    </row>
    <row r="42" spans="1:23" ht="168.75" hidden="1" x14ac:dyDescent="0.2">
      <c r="A42" s="21"/>
      <c r="B42" s="21"/>
      <c r="C42" s="21"/>
      <c r="D42" s="22" t="s">
        <v>87</v>
      </c>
      <c r="E42" s="21"/>
      <c r="F42" s="21"/>
      <c r="G42" s="22" t="s">
        <v>117</v>
      </c>
      <c r="H42" s="21"/>
      <c r="I42" s="22" t="s">
        <v>54</v>
      </c>
      <c r="J42" s="22" t="s">
        <v>50</v>
      </c>
      <c r="K42" s="23">
        <v>923</v>
      </c>
      <c r="L42" s="24" t="s">
        <v>100</v>
      </c>
      <c r="M42" s="25" t="s">
        <v>85</v>
      </c>
      <c r="N42" s="21"/>
      <c r="O42" s="21"/>
      <c r="P42" s="21"/>
      <c r="Q42" s="21"/>
      <c r="R42" s="26" t="e">
        <f>#REF!</f>
        <v>#REF!</v>
      </c>
      <c r="S42" s="26" t="e">
        <f>#REF!</f>
        <v>#REF!</v>
      </c>
      <c r="T42" s="26" t="e">
        <f>#REF!</f>
        <v>#REF!</v>
      </c>
      <c r="U42" s="27"/>
      <c r="V42" s="26"/>
      <c r="W42" s="26"/>
    </row>
    <row r="43" spans="1:23" ht="90" hidden="1" x14ac:dyDescent="0.2">
      <c r="A43" s="21"/>
      <c r="B43" s="21"/>
      <c r="C43" s="21"/>
      <c r="D43" s="22" t="s">
        <v>87</v>
      </c>
      <c r="E43" s="21"/>
      <c r="F43" s="21"/>
      <c r="G43" s="22" t="s">
        <v>117</v>
      </c>
      <c r="H43" s="21"/>
      <c r="I43" s="22" t="s">
        <v>54</v>
      </c>
      <c r="J43" s="22" t="s">
        <v>122</v>
      </c>
      <c r="K43" s="23">
        <v>923</v>
      </c>
      <c r="L43" s="24" t="s">
        <v>100</v>
      </c>
      <c r="M43" s="25" t="s">
        <v>85</v>
      </c>
      <c r="N43" s="21"/>
      <c r="O43" s="21"/>
      <c r="P43" s="21"/>
      <c r="Q43" s="21"/>
      <c r="R43" s="26" t="e">
        <f>#REF!</f>
        <v>#REF!</v>
      </c>
      <c r="S43" s="26" t="e">
        <f>#REF!</f>
        <v>#REF!</v>
      </c>
      <c r="T43" s="26" t="e">
        <f>#REF!</f>
        <v>#REF!</v>
      </c>
      <c r="U43" s="27"/>
      <c r="V43" s="26"/>
      <c r="W43" s="26"/>
    </row>
    <row r="44" spans="1:23" ht="90" hidden="1" x14ac:dyDescent="0.2">
      <c r="A44" s="21"/>
      <c r="B44" s="21"/>
      <c r="C44" s="21"/>
      <c r="D44" s="22" t="s">
        <v>87</v>
      </c>
      <c r="E44" s="21"/>
      <c r="F44" s="21"/>
      <c r="G44" s="22" t="s">
        <v>117</v>
      </c>
      <c r="H44" s="21"/>
      <c r="I44" s="22" t="s">
        <v>54</v>
      </c>
      <c r="J44" s="22" t="s">
        <v>123</v>
      </c>
      <c r="K44" s="23">
        <v>923</v>
      </c>
      <c r="L44" s="24" t="s">
        <v>100</v>
      </c>
      <c r="M44" s="25" t="s">
        <v>85</v>
      </c>
      <c r="N44" s="21"/>
      <c r="O44" s="21"/>
      <c r="P44" s="21"/>
      <c r="Q44" s="21"/>
      <c r="R44" s="26" t="e">
        <f>#REF!</f>
        <v>#REF!</v>
      </c>
      <c r="S44" s="26" t="e">
        <f>#REF!</f>
        <v>#REF!</v>
      </c>
      <c r="T44" s="26" t="e">
        <f>#REF!</f>
        <v>#REF!</v>
      </c>
      <c r="U44" s="27"/>
      <c r="V44" s="26"/>
      <c r="W44" s="26"/>
    </row>
    <row r="45" spans="1:23" ht="90" hidden="1" x14ac:dyDescent="0.2">
      <c r="A45" s="21"/>
      <c r="B45" s="21"/>
      <c r="C45" s="21"/>
      <c r="D45" s="22" t="s">
        <v>87</v>
      </c>
      <c r="E45" s="21"/>
      <c r="F45" s="21"/>
      <c r="G45" s="22" t="s">
        <v>117</v>
      </c>
      <c r="H45" s="21"/>
      <c r="I45" s="22" t="s">
        <v>54</v>
      </c>
      <c r="J45" s="22" t="s">
        <v>124</v>
      </c>
      <c r="K45" s="23">
        <v>923</v>
      </c>
      <c r="L45" s="24" t="e">
        <f>#REF!</f>
        <v>#REF!</v>
      </c>
      <c r="M45" s="25" t="s">
        <v>85</v>
      </c>
      <c r="N45" s="21"/>
      <c r="O45" s="21"/>
      <c r="P45" s="21"/>
      <c r="Q45" s="21"/>
      <c r="R45" s="26" t="e">
        <f>#REF!</f>
        <v>#REF!</v>
      </c>
      <c r="S45" s="26" t="e">
        <f>#REF!</f>
        <v>#REF!</v>
      </c>
      <c r="T45" s="26" t="e">
        <f>#REF!</f>
        <v>#REF!</v>
      </c>
      <c r="U45" s="27"/>
      <c r="V45" s="26"/>
      <c r="W45" s="26"/>
    </row>
    <row r="46" spans="1:23" ht="90" hidden="1" x14ac:dyDescent="0.2">
      <c r="A46" s="21"/>
      <c r="B46" s="21"/>
      <c r="C46" s="21"/>
      <c r="D46" s="22" t="s">
        <v>87</v>
      </c>
      <c r="E46" s="21"/>
      <c r="F46" s="21"/>
      <c r="G46" s="22" t="s">
        <v>117</v>
      </c>
      <c r="H46" s="21"/>
      <c r="I46" s="22" t="s">
        <v>54</v>
      </c>
      <c r="J46" s="22" t="s">
        <v>125</v>
      </c>
      <c r="K46" s="23">
        <v>923</v>
      </c>
      <c r="L46" s="24" t="e">
        <f>#REF!</f>
        <v>#REF!</v>
      </c>
      <c r="M46" s="25" t="s">
        <v>85</v>
      </c>
      <c r="N46" s="21"/>
      <c r="O46" s="21"/>
      <c r="P46" s="21"/>
      <c r="Q46" s="21"/>
      <c r="R46" s="26" t="e">
        <f>#REF!</f>
        <v>#REF!</v>
      </c>
      <c r="S46" s="26" t="e">
        <f>#REF!</f>
        <v>#REF!</v>
      </c>
      <c r="T46" s="26" t="e">
        <f>#REF!</f>
        <v>#REF!</v>
      </c>
      <c r="U46" s="27"/>
      <c r="V46" s="26"/>
      <c r="W46" s="26"/>
    </row>
    <row r="47" spans="1:23" ht="90" hidden="1" x14ac:dyDescent="0.2">
      <c r="A47" s="21"/>
      <c r="B47" s="21"/>
      <c r="C47" s="21"/>
      <c r="D47" s="22" t="s">
        <v>87</v>
      </c>
      <c r="E47" s="21"/>
      <c r="F47" s="21"/>
      <c r="G47" s="22" t="s">
        <v>117</v>
      </c>
      <c r="H47" s="21"/>
      <c r="I47" s="22" t="s">
        <v>54</v>
      </c>
      <c r="J47" s="22" t="s">
        <v>126</v>
      </c>
      <c r="K47" s="23">
        <v>923</v>
      </c>
      <c r="L47" s="24" t="e">
        <f>#REF!</f>
        <v>#REF!</v>
      </c>
      <c r="M47" s="25" t="s">
        <v>85</v>
      </c>
      <c r="N47" s="21"/>
      <c r="O47" s="21"/>
      <c r="P47" s="21"/>
      <c r="Q47" s="21"/>
      <c r="R47" s="26" t="e">
        <f>#REF!</f>
        <v>#REF!</v>
      </c>
      <c r="S47" s="26" t="e">
        <f>#REF!</f>
        <v>#REF!</v>
      </c>
      <c r="T47" s="26" t="e">
        <f>#REF!</f>
        <v>#REF!</v>
      </c>
      <c r="U47" s="27"/>
      <c r="V47" s="26"/>
      <c r="W47" s="26"/>
    </row>
    <row r="48" spans="1:23" ht="90" hidden="1" x14ac:dyDescent="0.2">
      <c r="A48" s="21"/>
      <c r="B48" s="21"/>
      <c r="C48" s="21"/>
      <c r="D48" s="22" t="s">
        <v>87</v>
      </c>
      <c r="E48" s="21"/>
      <c r="F48" s="21"/>
      <c r="G48" s="22" t="s">
        <v>117</v>
      </c>
      <c r="H48" s="21"/>
      <c r="I48" s="22" t="s">
        <v>54</v>
      </c>
      <c r="J48" s="22" t="s">
        <v>202</v>
      </c>
      <c r="K48" s="23">
        <v>923</v>
      </c>
      <c r="L48" s="24" t="e">
        <f>#REF!</f>
        <v>#REF!</v>
      </c>
      <c r="M48" s="25" t="s">
        <v>85</v>
      </c>
      <c r="N48" s="21"/>
      <c r="O48" s="21"/>
      <c r="P48" s="21"/>
      <c r="Q48" s="21"/>
      <c r="R48" s="26" t="e">
        <f>#REF!</f>
        <v>#REF!</v>
      </c>
      <c r="S48" s="26" t="e">
        <f>#REF!</f>
        <v>#REF!</v>
      </c>
      <c r="T48" s="26" t="e">
        <f>#REF!</f>
        <v>#REF!</v>
      </c>
      <c r="U48" s="27"/>
      <c r="V48" s="26"/>
      <c r="W48" s="26"/>
    </row>
    <row r="49" spans="1:23" ht="90" hidden="1" x14ac:dyDescent="0.2">
      <c r="A49" s="21"/>
      <c r="B49" s="21"/>
      <c r="C49" s="21"/>
      <c r="D49" s="22" t="s">
        <v>87</v>
      </c>
      <c r="E49" s="21"/>
      <c r="F49" s="21"/>
      <c r="G49" s="22" t="s">
        <v>117</v>
      </c>
      <c r="H49" s="21"/>
      <c r="I49" s="22" t="s">
        <v>54</v>
      </c>
      <c r="J49" s="22" t="s">
        <v>202</v>
      </c>
      <c r="K49" s="23">
        <v>923</v>
      </c>
      <c r="L49" s="24" t="e">
        <f>#REF!</f>
        <v>#REF!</v>
      </c>
      <c r="M49" s="25" t="s">
        <v>85</v>
      </c>
      <c r="N49" s="21"/>
      <c r="O49" s="21"/>
      <c r="P49" s="21"/>
      <c r="Q49" s="21"/>
      <c r="R49" s="26" t="e">
        <f>#REF!</f>
        <v>#REF!</v>
      </c>
      <c r="S49" s="26" t="e">
        <f>#REF!</f>
        <v>#REF!</v>
      </c>
      <c r="T49" s="26" t="e">
        <f>#REF!</f>
        <v>#REF!</v>
      </c>
      <c r="U49" s="27"/>
      <c r="V49" s="26"/>
      <c r="W49" s="26"/>
    </row>
    <row r="50" spans="1:23" ht="90" hidden="1" x14ac:dyDescent="0.2">
      <c r="A50" s="21"/>
      <c r="B50" s="21"/>
      <c r="C50" s="21"/>
      <c r="D50" s="22" t="s">
        <v>87</v>
      </c>
      <c r="E50" s="21"/>
      <c r="F50" s="21"/>
      <c r="G50" s="22" t="s">
        <v>117</v>
      </c>
      <c r="H50" s="21"/>
      <c r="I50" s="22" t="s">
        <v>54</v>
      </c>
      <c r="J50" s="22" t="s">
        <v>202</v>
      </c>
      <c r="K50" s="23">
        <v>923</v>
      </c>
      <c r="L50" s="24" t="e">
        <f>#REF!</f>
        <v>#REF!</v>
      </c>
      <c r="M50" s="25" t="s">
        <v>85</v>
      </c>
      <c r="N50" s="21"/>
      <c r="O50" s="21"/>
      <c r="P50" s="21"/>
      <c r="Q50" s="21"/>
      <c r="R50" s="26" t="e">
        <f>#REF!</f>
        <v>#REF!</v>
      </c>
      <c r="S50" s="26" t="e">
        <f>#REF!</f>
        <v>#REF!</v>
      </c>
      <c r="T50" s="26" t="e">
        <f>#REF!</f>
        <v>#REF!</v>
      </c>
      <c r="U50" s="27"/>
      <c r="V50" s="26"/>
      <c r="W50" s="26"/>
    </row>
    <row r="51" spans="1:23" ht="90" hidden="1" x14ac:dyDescent="0.2">
      <c r="A51" s="21"/>
      <c r="B51" s="21"/>
      <c r="C51" s="21"/>
      <c r="D51" s="22" t="s">
        <v>87</v>
      </c>
      <c r="E51" s="21"/>
      <c r="F51" s="21"/>
      <c r="G51" s="22" t="s">
        <v>117</v>
      </c>
      <c r="H51" s="21"/>
      <c r="I51" s="22" t="s">
        <v>54</v>
      </c>
      <c r="J51" s="22" t="s">
        <v>202</v>
      </c>
      <c r="K51" s="23">
        <v>923</v>
      </c>
      <c r="L51" s="24" t="e">
        <f>#REF!</f>
        <v>#REF!</v>
      </c>
      <c r="M51" s="25" t="s">
        <v>85</v>
      </c>
      <c r="N51" s="21"/>
      <c r="O51" s="21"/>
      <c r="P51" s="21"/>
      <c r="Q51" s="21"/>
      <c r="R51" s="26" t="e">
        <f>#REF!</f>
        <v>#REF!</v>
      </c>
      <c r="S51" s="26" t="e">
        <f>#REF!</f>
        <v>#REF!</v>
      </c>
      <c r="T51" s="26" t="e">
        <f>#REF!</f>
        <v>#REF!</v>
      </c>
      <c r="U51" s="27"/>
      <c r="V51" s="26"/>
      <c r="W51" s="26"/>
    </row>
    <row r="52" spans="1:23" ht="90" hidden="1" x14ac:dyDescent="0.2">
      <c r="A52" s="21"/>
      <c r="B52" s="21"/>
      <c r="C52" s="21"/>
      <c r="D52" s="22" t="s">
        <v>87</v>
      </c>
      <c r="E52" s="21"/>
      <c r="F52" s="21"/>
      <c r="G52" s="22" t="s">
        <v>117</v>
      </c>
      <c r="H52" s="21"/>
      <c r="I52" s="22" t="s">
        <v>54</v>
      </c>
      <c r="J52" s="22" t="s">
        <v>202</v>
      </c>
      <c r="K52" s="23">
        <v>923</v>
      </c>
      <c r="L52" s="24" t="e">
        <f>#REF!</f>
        <v>#REF!</v>
      </c>
      <c r="M52" s="25" t="s">
        <v>85</v>
      </c>
      <c r="N52" s="21"/>
      <c r="O52" s="21"/>
      <c r="P52" s="21"/>
      <c r="Q52" s="21"/>
      <c r="R52" s="26" t="e">
        <f>#REF!</f>
        <v>#REF!</v>
      </c>
      <c r="S52" s="26" t="e">
        <f>#REF!</f>
        <v>#REF!</v>
      </c>
      <c r="T52" s="26" t="e">
        <f>#REF!</f>
        <v>#REF!</v>
      </c>
      <c r="U52" s="27"/>
      <c r="V52" s="26"/>
      <c r="W52" s="26"/>
    </row>
    <row r="53" spans="1:23" ht="90" hidden="1" x14ac:dyDescent="0.2">
      <c r="A53" s="21"/>
      <c r="B53" s="21"/>
      <c r="C53" s="21"/>
      <c r="D53" s="22" t="s">
        <v>87</v>
      </c>
      <c r="E53" s="21"/>
      <c r="F53" s="21"/>
      <c r="G53" s="22" t="s">
        <v>117</v>
      </c>
      <c r="H53" s="21"/>
      <c r="I53" s="22" t="s">
        <v>54</v>
      </c>
      <c r="J53" s="22" t="s">
        <v>202</v>
      </c>
      <c r="K53" s="23">
        <v>923</v>
      </c>
      <c r="L53" s="24" t="e">
        <f>#REF!</f>
        <v>#REF!</v>
      </c>
      <c r="M53" s="25" t="s">
        <v>85</v>
      </c>
      <c r="N53" s="21"/>
      <c r="O53" s="21"/>
      <c r="P53" s="21"/>
      <c r="Q53" s="21"/>
      <c r="R53" s="26" t="e">
        <f>#REF!</f>
        <v>#REF!</v>
      </c>
      <c r="S53" s="26" t="e">
        <f>#REF!</f>
        <v>#REF!</v>
      </c>
      <c r="T53" s="26" t="e">
        <f>#REF!</f>
        <v>#REF!</v>
      </c>
      <c r="U53" s="27"/>
      <c r="V53" s="26"/>
      <c r="W53" s="26"/>
    </row>
    <row r="54" spans="1:23" ht="90" hidden="1" x14ac:dyDescent="0.2">
      <c r="A54" s="21"/>
      <c r="B54" s="21"/>
      <c r="C54" s="21"/>
      <c r="D54" s="22" t="s">
        <v>87</v>
      </c>
      <c r="E54" s="21"/>
      <c r="F54" s="21"/>
      <c r="G54" s="22" t="s">
        <v>117</v>
      </c>
      <c r="H54" s="21"/>
      <c r="I54" s="22" t="s">
        <v>54</v>
      </c>
      <c r="J54" s="22" t="s">
        <v>127</v>
      </c>
      <c r="K54" s="23">
        <v>923</v>
      </c>
      <c r="L54" s="24" t="e">
        <f>#REF!</f>
        <v>#REF!</v>
      </c>
      <c r="M54" s="25" t="s">
        <v>85</v>
      </c>
      <c r="N54" s="21"/>
      <c r="O54" s="21"/>
      <c r="P54" s="21"/>
      <c r="Q54" s="21"/>
      <c r="R54" s="26" t="e">
        <f>#REF!</f>
        <v>#REF!</v>
      </c>
      <c r="S54" s="26" t="e">
        <f>#REF!</f>
        <v>#REF!</v>
      </c>
      <c r="T54" s="26" t="e">
        <f>#REF!</f>
        <v>#REF!</v>
      </c>
      <c r="U54" s="27"/>
      <c r="V54" s="26"/>
      <c r="W54" s="26"/>
    </row>
    <row r="55" spans="1:23" ht="90" hidden="1" x14ac:dyDescent="0.2">
      <c r="A55" s="21"/>
      <c r="B55" s="21"/>
      <c r="C55" s="21"/>
      <c r="D55" s="22" t="s">
        <v>87</v>
      </c>
      <c r="E55" s="21"/>
      <c r="F55" s="21"/>
      <c r="G55" s="22" t="s">
        <v>117</v>
      </c>
      <c r="H55" s="21"/>
      <c r="I55" s="22" t="s">
        <v>54</v>
      </c>
      <c r="J55" s="22" t="s">
        <v>129</v>
      </c>
      <c r="K55" s="23">
        <v>923</v>
      </c>
      <c r="L55" s="24" t="e">
        <f>#REF!</f>
        <v>#REF!</v>
      </c>
      <c r="M55" s="25" t="s">
        <v>85</v>
      </c>
      <c r="N55" s="21"/>
      <c r="O55" s="21"/>
      <c r="P55" s="21"/>
      <c r="Q55" s="21"/>
      <c r="R55" s="26" t="e">
        <f>#REF!</f>
        <v>#REF!</v>
      </c>
      <c r="S55" s="26" t="e">
        <f>#REF!</f>
        <v>#REF!</v>
      </c>
      <c r="T55" s="26" t="e">
        <f>#REF!</f>
        <v>#REF!</v>
      </c>
      <c r="U55" s="27"/>
      <c r="V55" s="26"/>
      <c r="W55" s="26"/>
    </row>
    <row r="56" spans="1:23" ht="90" hidden="1" x14ac:dyDescent="0.2">
      <c r="A56" s="21"/>
      <c r="B56" s="21"/>
      <c r="C56" s="21"/>
      <c r="D56" s="22" t="s">
        <v>87</v>
      </c>
      <c r="E56" s="21"/>
      <c r="F56" s="21"/>
      <c r="G56" s="22" t="s">
        <v>117</v>
      </c>
      <c r="H56" s="21"/>
      <c r="I56" s="22" t="s">
        <v>58</v>
      </c>
      <c r="J56" s="22" t="s">
        <v>130</v>
      </c>
      <c r="K56" s="23">
        <v>923</v>
      </c>
      <c r="L56" s="24" t="e">
        <f>#REF!</f>
        <v>#REF!</v>
      </c>
      <c r="M56" s="25" t="s">
        <v>85</v>
      </c>
      <c r="N56" s="21"/>
      <c r="O56" s="21"/>
      <c r="P56" s="21"/>
      <c r="Q56" s="21"/>
      <c r="R56" s="26" t="e">
        <f>#REF!</f>
        <v>#REF!</v>
      </c>
      <c r="S56" s="26" t="e">
        <f>#REF!</f>
        <v>#REF!</v>
      </c>
      <c r="T56" s="26" t="e">
        <f>#REF!</f>
        <v>#REF!</v>
      </c>
      <c r="U56" s="27"/>
      <c r="V56" s="26"/>
      <c r="W56" s="26"/>
    </row>
    <row r="57" spans="1:23" ht="90" hidden="1" x14ac:dyDescent="0.2">
      <c r="A57" s="21"/>
      <c r="B57" s="21"/>
      <c r="C57" s="21"/>
      <c r="D57" s="22" t="s">
        <v>87</v>
      </c>
      <c r="E57" s="21"/>
      <c r="F57" s="21"/>
      <c r="G57" s="22" t="s">
        <v>117</v>
      </c>
      <c r="H57" s="21"/>
      <c r="I57" s="22" t="s">
        <v>58</v>
      </c>
      <c r="J57" s="22" t="s">
        <v>131</v>
      </c>
      <c r="K57" s="23">
        <v>923</v>
      </c>
      <c r="L57" s="24" t="e">
        <f>#REF!</f>
        <v>#REF!</v>
      </c>
      <c r="M57" s="25" t="s">
        <v>85</v>
      </c>
      <c r="N57" s="21"/>
      <c r="O57" s="21"/>
      <c r="P57" s="21"/>
      <c r="Q57" s="21"/>
      <c r="R57" s="26" t="e">
        <f>#REF!</f>
        <v>#REF!</v>
      </c>
      <c r="S57" s="26" t="e">
        <f>#REF!</f>
        <v>#REF!</v>
      </c>
      <c r="T57" s="26" t="e">
        <f>#REF!</f>
        <v>#REF!</v>
      </c>
      <c r="U57" s="27"/>
      <c r="V57" s="26"/>
      <c r="W57" s="26"/>
    </row>
    <row r="58" spans="1:23" ht="90" hidden="1" x14ac:dyDescent="0.2">
      <c r="A58" s="21"/>
      <c r="B58" s="21"/>
      <c r="C58" s="21"/>
      <c r="D58" s="22" t="s">
        <v>87</v>
      </c>
      <c r="E58" s="21"/>
      <c r="F58" s="21"/>
      <c r="G58" s="22" t="s">
        <v>117</v>
      </c>
      <c r="H58" s="21"/>
      <c r="I58" s="22" t="s">
        <v>61</v>
      </c>
      <c r="J58" s="22" t="s">
        <v>132</v>
      </c>
      <c r="K58" s="23">
        <v>923</v>
      </c>
      <c r="L58" s="24" t="e">
        <f>#REF!</f>
        <v>#REF!</v>
      </c>
      <c r="M58" s="25" t="s">
        <v>85</v>
      </c>
      <c r="N58" s="21"/>
      <c r="O58" s="21"/>
      <c r="P58" s="21"/>
      <c r="Q58" s="21"/>
      <c r="R58" s="26" t="e">
        <f>#REF!</f>
        <v>#REF!</v>
      </c>
      <c r="S58" s="26" t="e">
        <f>#REF!</f>
        <v>#REF!</v>
      </c>
      <c r="T58" s="26" t="e">
        <f>#REF!</f>
        <v>#REF!</v>
      </c>
      <c r="U58" s="27"/>
      <c r="V58" s="26"/>
      <c r="W58" s="26"/>
    </row>
    <row r="59" spans="1:23" ht="90" hidden="1" x14ac:dyDescent="0.2">
      <c r="A59" s="21"/>
      <c r="B59" s="21"/>
      <c r="C59" s="21"/>
      <c r="D59" s="22" t="s">
        <v>87</v>
      </c>
      <c r="E59" s="21"/>
      <c r="F59" s="21"/>
      <c r="G59" s="22" t="s">
        <v>117</v>
      </c>
      <c r="H59" s="21"/>
      <c r="I59" s="22" t="s">
        <v>59</v>
      </c>
      <c r="J59" s="22" t="s">
        <v>64</v>
      </c>
      <c r="K59" s="23">
        <v>923</v>
      </c>
      <c r="L59" s="24" t="e">
        <f>#REF!</f>
        <v>#REF!</v>
      </c>
      <c r="M59" s="25" t="s">
        <v>85</v>
      </c>
      <c r="N59" s="21"/>
      <c r="O59" s="21"/>
      <c r="P59" s="21"/>
      <c r="Q59" s="21"/>
      <c r="R59" s="26" t="e">
        <f>#REF!</f>
        <v>#REF!</v>
      </c>
      <c r="S59" s="26" t="e">
        <f>#REF!</f>
        <v>#REF!</v>
      </c>
      <c r="T59" s="26" t="e">
        <f>#REF!</f>
        <v>#REF!</v>
      </c>
      <c r="U59" s="27"/>
      <c r="V59" s="26"/>
      <c r="W59" s="26"/>
    </row>
    <row r="60" spans="1:23" ht="90" hidden="1" x14ac:dyDescent="0.2">
      <c r="A60" s="21"/>
      <c r="B60" s="21"/>
      <c r="C60" s="21"/>
      <c r="D60" s="22" t="s">
        <v>87</v>
      </c>
      <c r="E60" s="21"/>
      <c r="F60" s="21"/>
      <c r="G60" s="22" t="s">
        <v>117</v>
      </c>
      <c r="H60" s="21"/>
      <c r="I60" s="22" t="s">
        <v>59</v>
      </c>
      <c r="J60" s="22" t="s">
        <v>133</v>
      </c>
      <c r="K60" s="23">
        <v>923</v>
      </c>
      <c r="L60" s="24" t="e">
        <f>#REF!</f>
        <v>#REF!</v>
      </c>
      <c r="M60" s="25" t="s">
        <v>85</v>
      </c>
      <c r="N60" s="21"/>
      <c r="O60" s="21"/>
      <c r="P60" s="21"/>
      <c r="Q60" s="21"/>
      <c r="R60" s="26" t="e">
        <f>#REF!</f>
        <v>#REF!</v>
      </c>
      <c r="S60" s="26" t="e">
        <f>#REF!</f>
        <v>#REF!</v>
      </c>
      <c r="T60" s="26" t="e">
        <f>#REF!</f>
        <v>#REF!</v>
      </c>
      <c r="U60" s="27"/>
      <c r="V60" s="26"/>
      <c r="W60" s="26"/>
    </row>
    <row r="61" spans="1:23" ht="90" hidden="1" x14ac:dyDescent="0.2">
      <c r="A61" s="21"/>
      <c r="B61" s="21"/>
      <c r="C61" s="21"/>
      <c r="D61" s="22" t="s">
        <v>87</v>
      </c>
      <c r="E61" s="21"/>
      <c r="F61" s="21"/>
      <c r="G61" s="22" t="s">
        <v>117</v>
      </c>
      <c r="H61" s="21"/>
      <c r="I61" s="22" t="s">
        <v>59</v>
      </c>
      <c r="J61" s="22" t="s">
        <v>134</v>
      </c>
      <c r="K61" s="23">
        <v>923</v>
      </c>
      <c r="L61" s="24" t="e">
        <f>#REF!</f>
        <v>#REF!</v>
      </c>
      <c r="M61" s="25" t="s">
        <v>85</v>
      </c>
      <c r="N61" s="21"/>
      <c r="O61" s="21"/>
      <c r="P61" s="21"/>
      <c r="Q61" s="21"/>
      <c r="R61" s="26" t="e">
        <f>#REF!</f>
        <v>#REF!</v>
      </c>
      <c r="S61" s="26" t="e">
        <f>#REF!</f>
        <v>#REF!</v>
      </c>
      <c r="T61" s="26" t="e">
        <f>#REF!</f>
        <v>#REF!</v>
      </c>
      <c r="U61" s="27"/>
      <c r="V61" s="26"/>
      <c r="W61" s="26"/>
    </row>
    <row r="62" spans="1:23" ht="90" hidden="1" x14ac:dyDescent="0.2">
      <c r="A62" s="21"/>
      <c r="B62" s="21"/>
      <c r="C62" s="21"/>
      <c r="D62" s="22" t="s">
        <v>87</v>
      </c>
      <c r="E62" s="21"/>
      <c r="F62" s="21"/>
      <c r="G62" s="22" t="s">
        <v>117</v>
      </c>
      <c r="H62" s="21"/>
      <c r="I62" s="22" t="s">
        <v>59</v>
      </c>
      <c r="J62" s="22" t="s">
        <v>135</v>
      </c>
      <c r="K62" s="23">
        <v>923</v>
      </c>
      <c r="L62" s="24" t="e">
        <f>#REF!</f>
        <v>#REF!</v>
      </c>
      <c r="M62" s="25" t="s">
        <v>85</v>
      </c>
      <c r="N62" s="21"/>
      <c r="O62" s="21"/>
      <c r="P62" s="21"/>
      <c r="Q62" s="21"/>
      <c r="R62" s="26" t="e">
        <f>#REF!</f>
        <v>#REF!</v>
      </c>
      <c r="S62" s="26" t="e">
        <f>#REF!</f>
        <v>#REF!</v>
      </c>
      <c r="T62" s="26" t="e">
        <f>#REF!</f>
        <v>#REF!</v>
      </c>
      <c r="U62" s="27"/>
      <c r="V62" s="26"/>
      <c r="W62" s="26"/>
    </row>
    <row r="63" spans="1:23" ht="90" hidden="1" x14ac:dyDescent="0.2">
      <c r="A63" s="21"/>
      <c r="B63" s="21"/>
      <c r="C63" s="21"/>
      <c r="D63" s="22" t="s">
        <v>87</v>
      </c>
      <c r="E63" s="21"/>
      <c r="F63" s="21"/>
      <c r="G63" s="22" t="s">
        <v>117</v>
      </c>
      <c r="H63" s="21"/>
      <c r="I63" s="22" t="s">
        <v>60</v>
      </c>
      <c r="J63" s="22" t="s">
        <v>136</v>
      </c>
      <c r="K63" s="23">
        <v>923</v>
      </c>
      <c r="L63" s="24" t="e">
        <f>#REF!</f>
        <v>#REF!</v>
      </c>
      <c r="M63" s="25" t="s">
        <v>85</v>
      </c>
      <c r="N63" s="21"/>
      <c r="O63" s="21"/>
      <c r="P63" s="21"/>
      <c r="Q63" s="21"/>
      <c r="R63" s="26" t="e">
        <f>#REF!</f>
        <v>#REF!</v>
      </c>
      <c r="S63" s="26" t="e">
        <f>#REF!</f>
        <v>#REF!</v>
      </c>
      <c r="T63" s="26" t="e">
        <f>#REF!</f>
        <v>#REF!</v>
      </c>
      <c r="U63" s="27"/>
      <c r="V63" s="26"/>
      <c r="W63" s="26"/>
    </row>
    <row r="64" spans="1:23" ht="90" hidden="1" x14ac:dyDescent="0.2">
      <c r="A64" s="21"/>
      <c r="B64" s="21"/>
      <c r="C64" s="21"/>
      <c r="D64" s="22" t="s">
        <v>87</v>
      </c>
      <c r="E64" s="21"/>
      <c r="F64" s="21"/>
      <c r="G64" s="22" t="s">
        <v>117</v>
      </c>
      <c r="H64" s="21"/>
      <c r="I64" s="22" t="s">
        <v>60</v>
      </c>
      <c r="J64" s="22" t="s">
        <v>137</v>
      </c>
      <c r="K64" s="23">
        <v>923</v>
      </c>
      <c r="L64" s="24" t="e">
        <f>#REF!</f>
        <v>#REF!</v>
      </c>
      <c r="M64" s="25" t="s">
        <v>85</v>
      </c>
      <c r="N64" s="21"/>
      <c r="O64" s="21"/>
      <c r="P64" s="21"/>
      <c r="Q64" s="21"/>
      <c r="R64" s="26" t="e">
        <f>#REF!</f>
        <v>#REF!</v>
      </c>
      <c r="S64" s="26" t="e">
        <f>#REF!</f>
        <v>#REF!</v>
      </c>
      <c r="T64" s="26" t="e">
        <f>#REF!</f>
        <v>#REF!</v>
      </c>
      <c r="U64" s="27"/>
      <c r="V64" s="26"/>
      <c r="W64" s="26"/>
    </row>
    <row r="65" spans="1:23" ht="90" hidden="1" x14ac:dyDescent="0.2">
      <c r="A65" s="21"/>
      <c r="B65" s="21"/>
      <c r="C65" s="21"/>
      <c r="D65" s="22" t="s">
        <v>87</v>
      </c>
      <c r="E65" s="21"/>
      <c r="F65" s="21"/>
      <c r="G65" s="22" t="s">
        <v>117</v>
      </c>
      <c r="H65" s="21"/>
      <c r="I65" s="22" t="s">
        <v>60</v>
      </c>
      <c r="J65" s="22" t="s">
        <v>203</v>
      </c>
      <c r="K65" s="23">
        <v>923</v>
      </c>
      <c r="L65" s="24" t="e">
        <f>#REF!</f>
        <v>#REF!</v>
      </c>
      <c r="M65" s="25" t="s">
        <v>85</v>
      </c>
      <c r="N65" s="21"/>
      <c r="O65" s="21"/>
      <c r="P65" s="21"/>
      <c r="Q65" s="21"/>
      <c r="R65" s="26" t="e">
        <f>#REF!</f>
        <v>#REF!</v>
      </c>
      <c r="S65" s="26" t="e">
        <f>#REF!</f>
        <v>#REF!</v>
      </c>
      <c r="T65" s="26" t="e">
        <f>#REF!</f>
        <v>#REF!</v>
      </c>
      <c r="U65" s="27"/>
      <c r="V65" s="26"/>
      <c r="W65" s="26"/>
    </row>
    <row r="66" spans="1:23" ht="90" hidden="1" x14ac:dyDescent="0.2">
      <c r="A66" s="21"/>
      <c r="B66" s="21"/>
      <c r="C66" s="21"/>
      <c r="D66" s="22" t="s">
        <v>87</v>
      </c>
      <c r="E66" s="21"/>
      <c r="F66" s="21"/>
      <c r="G66" s="22" t="s">
        <v>117</v>
      </c>
      <c r="H66" s="21"/>
      <c r="I66" s="22" t="s">
        <v>60</v>
      </c>
      <c r="J66" s="22" t="s">
        <v>203</v>
      </c>
      <c r="K66" s="23">
        <v>923</v>
      </c>
      <c r="L66" s="24" t="e">
        <f>#REF!</f>
        <v>#REF!</v>
      </c>
      <c r="M66" s="25" t="s">
        <v>85</v>
      </c>
      <c r="N66" s="21"/>
      <c r="O66" s="21"/>
      <c r="P66" s="21"/>
      <c r="Q66" s="21"/>
      <c r="R66" s="26" t="e">
        <f>#REF!</f>
        <v>#REF!</v>
      </c>
      <c r="S66" s="26" t="e">
        <f>#REF!</f>
        <v>#REF!</v>
      </c>
      <c r="T66" s="26" t="e">
        <f>#REF!</f>
        <v>#REF!</v>
      </c>
      <c r="U66" s="27"/>
      <c r="V66" s="26"/>
      <c r="W66" s="26"/>
    </row>
    <row r="67" spans="1:23" ht="90" hidden="1" x14ac:dyDescent="0.2">
      <c r="A67" s="21"/>
      <c r="B67" s="21"/>
      <c r="C67" s="21"/>
      <c r="D67" s="22" t="s">
        <v>87</v>
      </c>
      <c r="E67" s="21"/>
      <c r="F67" s="21"/>
      <c r="G67" s="22" t="s">
        <v>117</v>
      </c>
      <c r="H67" s="21"/>
      <c r="I67" s="22" t="s">
        <v>60</v>
      </c>
      <c r="J67" s="22" t="s">
        <v>203</v>
      </c>
      <c r="K67" s="23">
        <v>923</v>
      </c>
      <c r="L67" s="24" t="e">
        <f>#REF!</f>
        <v>#REF!</v>
      </c>
      <c r="M67" s="25" t="s">
        <v>85</v>
      </c>
      <c r="N67" s="21"/>
      <c r="O67" s="21"/>
      <c r="P67" s="21"/>
      <c r="Q67" s="21"/>
      <c r="R67" s="26" t="e">
        <f>#REF!</f>
        <v>#REF!</v>
      </c>
      <c r="S67" s="26" t="e">
        <f>#REF!</f>
        <v>#REF!</v>
      </c>
      <c r="T67" s="26" t="e">
        <f>#REF!</f>
        <v>#REF!</v>
      </c>
      <c r="U67" s="27"/>
      <c r="V67" s="26"/>
      <c r="W67" s="26"/>
    </row>
    <row r="68" spans="1:23" ht="90" hidden="1" x14ac:dyDescent="0.2">
      <c r="A68" s="21"/>
      <c r="B68" s="21"/>
      <c r="C68" s="21"/>
      <c r="D68" s="22" t="s">
        <v>87</v>
      </c>
      <c r="E68" s="21"/>
      <c r="F68" s="21"/>
      <c r="G68" s="22" t="s">
        <v>117</v>
      </c>
      <c r="H68" s="21"/>
      <c r="I68" s="22" t="s">
        <v>60</v>
      </c>
      <c r="J68" s="22" t="s">
        <v>203</v>
      </c>
      <c r="K68" s="23">
        <v>923</v>
      </c>
      <c r="L68" s="24" t="e">
        <f>#REF!</f>
        <v>#REF!</v>
      </c>
      <c r="M68" s="25" t="s">
        <v>85</v>
      </c>
      <c r="N68" s="21"/>
      <c r="O68" s="21"/>
      <c r="P68" s="21"/>
      <c r="Q68" s="21"/>
      <c r="R68" s="26" t="e">
        <f>#REF!</f>
        <v>#REF!</v>
      </c>
      <c r="S68" s="26" t="e">
        <f>#REF!</f>
        <v>#REF!</v>
      </c>
      <c r="T68" s="26" t="e">
        <f>#REF!</f>
        <v>#REF!</v>
      </c>
      <c r="U68" s="27"/>
      <c r="V68" s="26"/>
      <c r="W68" s="26"/>
    </row>
    <row r="69" spans="1:23" ht="90" hidden="1" x14ac:dyDescent="0.2">
      <c r="A69" s="21"/>
      <c r="B69" s="21"/>
      <c r="C69" s="21"/>
      <c r="D69" s="22" t="s">
        <v>87</v>
      </c>
      <c r="E69" s="21"/>
      <c r="F69" s="21"/>
      <c r="G69" s="22" t="s">
        <v>117</v>
      </c>
      <c r="H69" s="21"/>
      <c r="I69" s="22" t="s">
        <v>60</v>
      </c>
      <c r="J69" s="22" t="s">
        <v>203</v>
      </c>
      <c r="K69" s="23">
        <v>923</v>
      </c>
      <c r="L69" s="24" t="e">
        <f>#REF!</f>
        <v>#REF!</v>
      </c>
      <c r="M69" s="25" t="s">
        <v>85</v>
      </c>
      <c r="N69" s="21"/>
      <c r="O69" s="21"/>
      <c r="P69" s="21"/>
      <c r="Q69" s="21"/>
      <c r="R69" s="26" t="e">
        <f>#REF!</f>
        <v>#REF!</v>
      </c>
      <c r="S69" s="26" t="e">
        <f>#REF!</f>
        <v>#REF!</v>
      </c>
      <c r="T69" s="26" t="e">
        <f>#REF!</f>
        <v>#REF!</v>
      </c>
      <c r="U69" s="27"/>
      <c r="V69" s="26"/>
      <c r="W69" s="26"/>
    </row>
    <row r="70" spans="1:23" ht="90" hidden="1" x14ac:dyDescent="0.2">
      <c r="A70" s="21"/>
      <c r="B70" s="21"/>
      <c r="C70" s="21"/>
      <c r="D70" s="22" t="s">
        <v>87</v>
      </c>
      <c r="E70" s="21"/>
      <c r="F70" s="21"/>
      <c r="G70" s="22" t="s">
        <v>117</v>
      </c>
      <c r="H70" s="21"/>
      <c r="I70" s="22" t="s">
        <v>60</v>
      </c>
      <c r="J70" s="22" t="s">
        <v>138</v>
      </c>
      <c r="K70" s="23">
        <v>923</v>
      </c>
      <c r="L70" s="24" t="e">
        <f>#REF!</f>
        <v>#REF!</v>
      </c>
      <c r="M70" s="25" t="s">
        <v>85</v>
      </c>
      <c r="N70" s="21"/>
      <c r="O70" s="21"/>
      <c r="P70" s="21"/>
      <c r="Q70" s="21"/>
      <c r="R70" s="26" t="e">
        <f>#REF!</f>
        <v>#REF!</v>
      </c>
      <c r="S70" s="26" t="e">
        <f>#REF!</f>
        <v>#REF!</v>
      </c>
      <c r="T70" s="26" t="e">
        <f>#REF!</f>
        <v>#REF!</v>
      </c>
      <c r="U70" s="27"/>
      <c r="V70" s="26"/>
      <c r="W70" s="26"/>
    </row>
    <row r="71" spans="1:23" ht="90" hidden="1" x14ac:dyDescent="0.2">
      <c r="A71" s="21"/>
      <c r="B71" s="21"/>
      <c r="C71" s="21"/>
      <c r="D71" s="22" t="s">
        <v>87</v>
      </c>
      <c r="E71" s="21"/>
      <c r="F71" s="21"/>
      <c r="G71" s="22" t="s">
        <v>117</v>
      </c>
      <c r="H71" s="21"/>
      <c r="I71" s="22" t="s">
        <v>60</v>
      </c>
      <c r="J71" s="22" t="s">
        <v>139</v>
      </c>
      <c r="K71" s="23">
        <v>923</v>
      </c>
      <c r="L71" s="24" t="e">
        <f>#REF!</f>
        <v>#REF!</v>
      </c>
      <c r="M71" s="25" t="s">
        <v>85</v>
      </c>
      <c r="N71" s="21"/>
      <c r="O71" s="21"/>
      <c r="P71" s="21"/>
      <c r="Q71" s="21"/>
      <c r="R71" s="26" t="e">
        <f>#REF!</f>
        <v>#REF!</v>
      </c>
      <c r="S71" s="26" t="e">
        <f>#REF!</f>
        <v>#REF!</v>
      </c>
      <c r="T71" s="26" t="e">
        <f>#REF!</f>
        <v>#REF!</v>
      </c>
      <c r="U71" s="27"/>
      <c r="V71" s="26"/>
      <c r="W71" s="26"/>
    </row>
    <row r="72" spans="1:23" ht="90" hidden="1" x14ac:dyDescent="0.2">
      <c r="A72" s="21"/>
      <c r="B72" s="21"/>
      <c r="C72" s="21"/>
      <c r="D72" s="22" t="s">
        <v>87</v>
      </c>
      <c r="E72" s="21"/>
      <c r="F72" s="21"/>
      <c r="G72" s="22" t="s">
        <v>117</v>
      </c>
      <c r="H72" s="21"/>
      <c r="I72" s="22" t="s">
        <v>60</v>
      </c>
      <c r="J72" s="22" t="s">
        <v>140</v>
      </c>
      <c r="K72" s="23">
        <v>923</v>
      </c>
      <c r="L72" s="24" t="e">
        <f>#REF!</f>
        <v>#REF!</v>
      </c>
      <c r="M72" s="25" t="s">
        <v>85</v>
      </c>
      <c r="N72" s="21"/>
      <c r="O72" s="21"/>
      <c r="P72" s="21"/>
      <c r="Q72" s="21"/>
      <c r="R72" s="26" t="e">
        <f>#REF!</f>
        <v>#REF!</v>
      </c>
      <c r="S72" s="26" t="e">
        <f>#REF!</f>
        <v>#REF!</v>
      </c>
      <c r="T72" s="26" t="e">
        <f>#REF!</f>
        <v>#REF!</v>
      </c>
      <c r="U72" s="27"/>
      <c r="V72" s="26"/>
      <c r="W72" s="26"/>
    </row>
    <row r="73" spans="1:23" ht="90" hidden="1" x14ac:dyDescent="0.2">
      <c r="A73" s="21"/>
      <c r="B73" s="21"/>
      <c r="C73" s="21"/>
      <c r="D73" s="22" t="s">
        <v>87</v>
      </c>
      <c r="E73" s="21"/>
      <c r="F73" s="21"/>
      <c r="G73" s="22" t="s">
        <v>117</v>
      </c>
      <c r="H73" s="21"/>
      <c r="I73" s="22" t="s">
        <v>60</v>
      </c>
      <c r="J73" s="22" t="s">
        <v>141</v>
      </c>
      <c r="K73" s="23">
        <v>923</v>
      </c>
      <c r="L73" s="24" t="e">
        <f>#REF!</f>
        <v>#REF!</v>
      </c>
      <c r="M73" s="25" t="s">
        <v>85</v>
      </c>
      <c r="N73" s="21"/>
      <c r="O73" s="21"/>
      <c r="P73" s="21"/>
      <c r="Q73" s="21"/>
      <c r="R73" s="26" t="e">
        <f>#REF!</f>
        <v>#REF!</v>
      </c>
      <c r="S73" s="26" t="e">
        <f>#REF!</f>
        <v>#REF!</v>
      </c>
      <c r="T73" s="26" t="e">
        <f>#REF!</f>
        <v>#REF!</v>
      </c>
      <c r="U73" s="27"/>
      <c r="V73" s="26"/>
      <c r="W73" s="26"/>
    </row>
    <row r="74" spans="1:23" ht="90" hidden="1" x14ac:dyDescent="0.2">
      <c r="A74" s="21"/>
      <c r="B74" s="21"/>
      <c r="C74" s="21"/>
      <c r="D74" s="22" t="s">
        <v>87</v>
      </c>
      <c r="E74" s="21"/>
      <c r="F74" s="21"/>
      <c r="G74" s="22" t="s">
        <v>117</v>
      </c>
      <c r="H74" s="21"/>
      <c r="I74" s="22" t="s">
        <v>57</v>
      </c>
      <c r="J74" s="22" t="s">
        <v>142</v>
      </c>
      <c r="K74" s="23">
        <v>923</v>
      </c>
      <c r="L74" s="24" t="e">
        <f>#REF!</f>
        <v>#REF!</v>
      </c>
      <c r="M74" s="25" t="s">
        <v>85</v>
      </c>
      <c r="N74" s="21"/>
      <c r="O74" s="21"/>
      <c r="P74" s="21"/>
      <c r="Q74" s="21"/>
      <c r="R74" s="26" t="e">
        <f>#REF!</f>
        <v>#REF!</v>
      </c>
      <c r="S74" s="26" t="e">
        <f>#REF!</f>
        <v>#REF!</v>
      </c>
      <c r="T74" s="26" t="e">
        <f>#REF!</f>
        <v>#REF!</v>
      </c>
      <c r="U74" s="27"/>
      <c r="V74" s="26"/>
      <c r="W74" s="26"/>
    </row>
    <row r="75" spans="1:23" ht="101.25" hidden="1" x14ac:dyDescent="0.2">
      <c r="A75" s="21"/>
      <c r="B75" s="21"/>
      <c r="C75" s="21"/>
      <c r="D75" s="22" t="s">
        <v>87</v>
      </c>
      <c r="E75" s="21"/>
      <c r="F75" s="21"/>
      <c r="G75" s="22" t="s">
        <v>117</v>
      </c>
      <c r="H75" s="21"/>
      <c r="I75" s="22" t="s">
        <v>143</v>
      </c>
      <c r="J75" s="22" t="s">
        <v>144</v>
      </c>
      <c r="K75" s="23">
        <v>923</v>
      </c>
      <c r="L75" s="24" t="s">
        <v>91</v>
      </c>
      <c r="M75" s="25" t="s">
        <v>86</v>
      </c>
      <c r="N75" s="21"/>
      <c r="O75" s="21"/>
      <c r="P75" s="21"/>
      <c r="Q75" s="21"/>
      <c r="R75" s="26" t="e">
        <f>#REF!</f>
        <v>#REF!</v>
      </c>
      <c r="S75" s="26" t="e">
        <f>#REF!</f>
        <v>#REF!</v>
      </c>
      <c r="T75" s="26" t="e">
        <f>#REF!</f>
        <v>#REF!</v>
      </c>
      <c r="U75" s="27"/>
      <c r="V75" s="26"/>
      <c r="W75" s="26"/>
    </row>
    <row r="76" spans="1:23" ht="123.75" hidden="1" x14ac:dyDescent="0.2">
      <c r="A76" s="21"/>
      <c r="B76" s="21"/>
      <c r="C76" s="21"/>
      <c r="D76" s="22" t="s">
        <v>87</v>
      </c>
      <c r="E76" s="21"/>
      <c r="F76" s="21"/>
      <c r="G76" s="22" t="s">
        <v>117</v>
      </c>
      <c r="H76" s="21"/>
      <c r="I76" s="22" t="s">
        <v>55</v>
      </c>
      <c r="J76" s="22" t="s">
        <v>145</v>
      </c>
      <c r="K76" s="23">
        <v>923</v>
      </c>
      <c r="L76" s="24" t="s">
        <v>91</v>
      </c>
      <c r="M76" s="25" t="s">
        <v>86</v>
      </c>
      <c r="N76" s="21"/>
      <c r="O76" s="21"/>
      <c r="P76" s="21"/>
      <c r="Q76" s="21"/>
      <c r="R76" s="26" t="e">
        <f>#REF!</f>
        <v>#REF!</v>
      </c>
      <c r="S76" s="26" t="e">
        <f>#REF!</f>
        <v>#REF!</v>
      </c>
      <c r="T76" s="26" t="e">
        <f>#REF!</f>
        <v>#REF!</v>
      </c>
      <c r="U76" s="27"/>
      <c r="V76" s="26"/>
      <c r="W76" s="26"/>
    </row>
    <row r="77" spans="1:23" ht="87" hidden="1" customHeight="1" x14ac:dyDescent="0.2">
      <c r="A77" s="21"/>
      <c r="B77" s="21"/>
      <c r="C77" s="21"/>
      <c r="D77" s="22" t="s">
        <v>87</v>
      </c>
      <c r="E77" s="21"/>
      <c r="F77" s="21"/>
      <c r="G77" s="22" t="s">
        <v>117</v>
      </c>
      <c r="H77" s="21"/>
      <c r="I77" s="22" t="s">
        <v>56</v>
      </c>
      <c r="J77" s="22" t="s">
        <v>146</v>
      </c>
      <c r="K77" s="23">
        <v>923</v>
      </c>
      <c r="L77" s="24" t="s">
        <v>91</v>
      </c>
      <c r="M77" s="25" t="s">
        <v>86</v>
      </c>
      <c r="N77" s="21"/>
      <c r="O77" s="21"/>
      <c r="P77" s="21"/>
      <c r="Q77" s="21"/>
      <c r="R77" s="26" t="e">
        <f>#REF!</f>
        <v>#REF!</v>
      </c>
      <c r="S77" s="26" t="e">
        <f>#REF!</f>
        <v>#REF!</v>
      </c>
      <c r="T77" s="26" t="e">
        <f>#REF!</f>
        <v>#REF!</v>
      </c>
      <c r="U77" s="27"/>
      <c r="V77" s="26"/>
      <c r="W77" s="26"/>
    </row>
    <row r="78" spans="1:23" ht="87" hidden="1" customHeight="1" x14ac:dyDescent="0.2">
      <c r="A78" s="21"/>
      <c r="B78" s="21"/>
      <c r="C78" s="21"/>
      <c r="D78" s="22" t="s">
        <v>87</v>
      </c>
      <c r="E78" s="21"/>
      <c r="F78" s="21"/>
      <c r="G78" s="22" t="s">
        <v>117</v>
      </c>
      <c r="H78" s="21"/>
      <c r="I78" s="22" t="s">
        <v>56</v>
      </c>
      <c r="J78" s="22" t="s">
        <v>146</v>
      </c>
      <c r="K78" s="23">
        <v>923</v>
      </c>
      <c r="L78" s="24" t="s">
        <v>100</v>
      </c>
      <c r="M78" s="25" t="s">
        <v>86</v>
      </c>
      <c r="N78" s="21"/>
      <c r="O78" s="21"/>
      <c r="P78" s="21"/>
      <c r="Q78" s="21"/>
      <c r="R78" s="26" t="e">
        <f>#REF!</f>
        <v>#REF!</v>
      </c>
      <c r="S78" s="26" t="e">
        <f>#REF!</f>
        <v>#REF!</v>
      </c>
      <c r="T78" s="26" t="e">
        <f>#REF!</f>
        <v>#REF!</v>
      </c>
      <c r="U78" s="27"/>
      <c r="V78" s="26"/>
      <c r="W78" s="26"/>
    </row>
    <row r="79" spans="1:23" ht="87" hidden="1" customHeight="1" x14ac:dyDescent="0.2">
      <c r="A79" s="21"/>
      <c r="B79" s="21"/>
      <c r="C79" s="21"/>
      <c r="D79" s="22" t="s">
        <v>87</v>
      </c>
      <c r="E79" s="21"/>
      <c r="F79" s="21"/>
      <c r="G79" s="22" t="s">
        <v>170</v>
      </c>
      <c r="H79" s="21"/>
      <c r="I79" s="22" t="s">
        <v>171</v>
      </c>
      <c r="J79" s="22" t="s">
        <v>172</v>
      </c>
      <c r="K79" s="23">
        <v>923</v>
      </c>
      <c r="L79" s="24" t="e">
        <f>#REF!</f>
        <v>#REF!</v>
      </c>
      <c r="M79" s="25" t="s">
        <v>85</v>
      </c>
      <c r="N79" s="21"/>
      <c r="O79" s="21"/>
      <c r="P79" s="21"/>
      <c r="Q79" s="21"/>
      <c r="R79" s="26" t="e">
        <f>#REF!</f>
        <v>#REF!</v>
      </c>
      <c r="S79" s="26" t="e">
        <f>#REF!</f>
        <v>#REF!</v>
      </c>
      <c r="T79" s="26" t="e">
        <f>#REF!</f>
        <v>#REF!</v>
      </c>
      <c r="U79" s="27"/>
      <c r="V79" s="26"/>
      <c r="W79" s="26"/>
    </row>
    <row r="80" spans="1:23" ht="87" hidden="1" customHeight="1" x14ac:dyDescent="0.2">
      <c r="A80" s="21"/>
      <c r="B80" s="21"/>
      <c r="C80" s="21"/>
      <c r="D80" s="22" t="s">
        <v>87</v>
      </c>
      <c r="E80" s="21"/>
      <c r="F80" s="21"/>
      <c r="G80" s="22" t="s">
        <v>170</v>
      </c>
      <c r="H80" s="21"/>
      <c r="I80" s="22" t="s">
        <v>171</v>
      </c>
      <c r="J80" s="22" t="s">
        <v>172</v>
      </c>
      <c r="K80" s="23">
        <v>923</v>
      </c>
      <c r="L80" s="24" t="e">
        <f>#REF!</f>
        <v>#REF!</v>
      </c>
      <c r="M80" s="25" t="s">
        <v>85</v>
      </c>
      <c r="N80" s="21"/>
      <c r="O80" s="21"/>
      <c r="P80" s="21"/>
      <c r="Q80" s="21"/>
      <c r="R80" s="26" t="e">
        <f>#REF!</f>
        <v>#REF!</v>
      </c>
      <c r="S80" s="26" t="e">
        <f>#REF!</f>
        <v>#REF!</v>
      </c>
      <c r="T80" s="26" t="e">
        <f>#REF!</f>
        <v>#REF!</v>
      </c>
      <c r="U80" s="27"/>
      <c r="V80" s="26"/>
      <c r="W80" s="26"/>
    </row>
    <row r="81" spans="1:23" ht="87" hidden="1" customHeight="1" x14ac:dyDescent="0.2">
      <c r="A81" s="21"/>
      <c r="B81" s="21"/>
      <c r="C81" s="21"/>
      <c r="D81" s="22" t="s">
        <v>87</v>
      </c>
      <c r="E81" s="21"/>
      <c r="F81" s="21"/>
      <c r="G81" s="22" t="s">
        <v>170</v>
      </c>
      <c r="H81" s="21"/>
      <c r="I81" s="22" t="s">
        <v>171</v>
      </c>
      <c r="J81" s="22" t="s">
        <v>172</v>
      </c>
      <c r="K81" s="23">
        <v>923</v>
      </c>
      <c r="L81" s="24" t="e">
        <f>#REF!</f>
        <v>#REF!</v>
      </c>
      <c r="M81" s="25" t="s">
        <v>85</v>
      </c>
      <c r="N81" s="21"/>
      <c r="O81" s="21"/>
      <c r="P81" s="21"/>
      <c r="Q81" s="21"/>
      <c r="R81" s="26" t="e">
        <f>#REF!</f>
        <v>#REF!</v>
      </c>
      <c r="S81" s="26" t="e">
        <f>#REF!</f>
        <v>#REF!</v>
      </c>
      <c r="T81" s="26" t="e">
        <f>#REF!</f>
        <v>#REF!</v>
      </c>
      <c r="U81" s="27"/>
      <c r="V81" s="26"/>
      <c r="W81" s="26"/>
    </row>
    <row r="82" spans="1:23" ht="87" hidden="1" customHeight="1" x14ac:dyDescent="0.2">
      <c r="A82" s="21"/>
      <c r="B82" s="21"/>
      <c r="C82" s="21"/>
      <c r="D82" s="22" t="s">
        <v>87</v>
      </c>
      <c r="E82" s="21"/>
      <c r="F82" s="21"/>
      <c r="G82" s="22" t="s">
        <v>170</v>
      </c>
      <c r="H82" s="21"/>
      <c r="I82" s="22" t="s">
        <v>171</v>
      </c>
      <c r="J82" s="22" t="s">
        <v>172</v>
      </c>
      <c r="K82" s="23">
        <v>923</v>
      </c>
      <c r="L82" s="24" t="e">
        <f>#REF!</f>
        <v>#REF!</v>
      </c>
      <c r="M82" s="25" t="s">
        <v>85</v>
      </c>
      <c r="N82" s="21"/>
      <c r="O82" s="21"/>
      <c r="P82" s="21"/>
      <c r="Q82" s="21"/>
      <c r="R82" s="26" t="e">
        <f>#REF!</f>
        <v>#REF!</v>
      </c>
      <c r="S82" s="26" t="e">
        <f>#REF!</f>
        <v>#REF!</v>
      </c>
      <c r="T82" s="26" t="e">
        <f>#REF!</f>
        <v>#REF!</v>
      </c>
      <c r="U82" s="27"/>
      <c r="V82" s="26"/>
      <c r="W82" s="26"/>
    </row>
    <row r="83" spans="1:23" ht="87" hidden="1" customHeight="1" x14ac:dyDescent="0.2">
      <c r="A83" s="21"/>
      <c r="B83" s="21"/>
      <c r="C83" s="21"/>
      <c r="D83" s="22" t="s">
        <v>87</v>
      </c>
      <c r="E83" s="21"/>
      <c r="F83" s="21"/>
      <c r="G83" s="22" t="s">
        <v>170</v>
      </c>
      <c r="H83" s="21"/>
      <c r="I83" s="22" t="s">
        <v>171</v>
      </c>
      <c r="J83" s="22" t="s">
        <v>172</v>
      </c>
      <c r="K83" s="23">
        <v>923</v>
      </c>
      <c r="L83" s="24" t="e">
        <f>#REF!</f>
        <v>#REF!</v>
      </c>
      <c r="M83" s="25" t="s">
        <v>85</v>
      </c>
      <c r="N83" s="21"/>
      <c r="O83" s="21"/>
      <c r="P83" s="21"/>
      <c r="Q83" s="21"/>
      <c r="R83" s="26" t="e">
        <f>#REF!</f>
        <v>#REF!</v>
      </c>
      <c r="S83" s="26" t="e">
        <f>#REF!</f>
        <v>#REF!</v>
      </c>
      <c r="T83" s="26" t="e">
        <f>#REF!</f>
        <v>#REF!</v>
      </c>
      <c r="U83" s="27"/>
      <c r="V83" s="26"/>
      <c r="W83" s="26"/>
    </row>
    <row r="84" spans="1:23" ht="87" hidden="1" customHeight="1" x14ac:dyDescent="0.2">
      <c r="A84" s="21"/>
      <c r="B84" s="21"/>
      <c r="C84" s="21"/>
      <c r="D84" s="22" t="s">
        <v>87</v>
      </c>
      <c r="E84" s="21"/>
      <c r="F84" s="21"/>
      <c r="G84" s="22" t="s">
        <v>170</v>
      </c>
      <c r="H84" s="21"/>
      <c r="I84" s="22" t="s">
        <v>171</v>
      </c>
      <c r="J84" s="22" t="s">
        <v>173</v>
      </c>
      <c r="K84" s="23">
        <v>923</v>
      </c>
      <c r="L84" s="24" t="e">
        <f>#REF!</f>
        <v>#REF!</v>
      </c>
      <c r="M84" s="25" t="s">
        <v>85</v>
      </c>
      <c r="N84" s="21"/>
      <c r="O84" s="21"/>
      <c r="P84" s="21"/>
      <c r="Q84" s="21"/>
      <c r="R84" s="26" t="e">
        <f>#REF!</f>
        <v>#REF!</v>
      </c>
      <c r="S84" s="26" t="e">
        <f>#REF!</f>
        <v>#REF!</v>
      </c>
      <c r="T84" s="26" t="e">
        <f>#REF!</f>
        <v>#REF!</v>
      </c>
      <c r="U84" s="27"/>
      <c r="V84" s="26"/>
      <c r="W84" s="26"/>
    </row>
    <row r="85" spans="1:23" ht="87" hidden="1" customHeight="1" x14ac:dyDescent="0.2">
      <c r="A85" s="21"/>
      <c r="B85" s="21"/>
      <c r="C85" s="21"/>
      <c r="D85" s="22" t="s">
        <v>87</v>
      </c>
      <c r="E85" s="21"/>
      <c r="F85" s="21"/>
      <c r="G85" s="22" t="s">
        <v>170</v>
      </c>
      <c r="H85" s="21"/>
      <c r="I85" s="22" t="s">
        <v>171</v>
      </c>
      <c r="J85" s="22" t="s">
        <v>173</v>
      </c>
      <c r="K85" s="23">
        <v>923</v>
      </c>
      <c r="L85" s="24" t="e">
        <f>L84</f>
        <v>#REF!</v>
      </c>
      <c r="M85" s="25" t="s">
        <v>86</v>
      </c>
      <c r="N85" s="21"/>
      <c r="O85" s="21"/>
      <c r="P85" s="21"/>
      <c r="Q85" s="21"/>
      <c r="R85" s="26" t="e">
        <f>#REF!</f>
        <v>#REF!</v>
      </c>
      <c r="S85" s="26" t="e">
        <f>#REF!</f>
        <v>#REF!</v>
      </c>
      <c r="T85" s="26" t="e">
        <f>#REF!</f>
        <v>#REF!</v>
      </c>
      <c r="U85" s="27"/>
      <c r="V85" s="26"/>
      <c r="W85" s="26"/>
    </row>
    <row r="86" spans="1:23" ht="87" hidden="1" customHeight="1" x14ac:dyDescent="0.2">
      <c r="A86" s="21"/>
      <c r="B86" s="21"/>
      <c r="C86" s="21"/>
      <c r="D86" s="22" t="s">
        <v>87</v>
      </c>
      <c r="E86" s="21"/>
      <c r="F86" s="21"/>
      <c r="G86" s="22" t="s">
        <v>170</v>
      </c>
      <c r="H86" s="21"/>
      <c r="I86" s="22" t="s">
        <v>171</v>
      </c>
      <c r="J86" s="22" t="s">
        <v>174</v>
      </c>
      <c r="K86" s="23">
        <v>923</v>
      </c>
      <c r="L86" s="24" t="e">
        <f>#REF!</f>
        <v>#REF!</v>
      </c>
      <c r="M86" s="25" t="s">
        <v>85</v>
      </c>
      <c r="N86" s="21"/>
      <c r="O86" s="21"/>
      <c r="P86" s="21"/>
      <c r="Q86" s="21"/>
      <c r="R86" s="26" t="e">
        <f>#REF!</f>
        <v>#REF!</v>
      </c>
      <c r="S86" s="26" t="e">
        <f>#REF!</f>
        <v>#REF!</v>
      </c>
      <c r="T86" s="26" t="e">
        <f>#REF!</f>
        <v>#REF!</v>
      </c>
      <c r="U86" s="27"/>
      <c r="V86" s="26"/>
      <c r="W86" s="26"/>
    </row>
    <row r="87" spans="1:23" ht="87" hidden="1" customHeight="1" x14ac:dyDescent="0.2">
      <c r="A87" s="21"/>
      <c r="B87" s="21"/>
      <c r="C87" s="21"/>
      <c r="D87" s="22" t="s">
        <v>87</v>
      </c>
      <c r="E87" s="21"/>
      <c r="F87" s="21"/>
      <c r="G87" s="22" t="s">
        <v>170</v>
      </c>
      <c r="H87" s="21"/>
      <c r="I87" s="22" t="s">
        <v>171</v>
      </c>
      <c r="J87" s="22" t="s">
        <v>174</v>
      </c>
      <c r="K87" s="23">
        <v>923</v>
      </c>
      <c r="L87" s="24" t="e">
        <f>L86</f>
        <v>#REF!</v>
      </c>
      <c r="M87" s="25" t="s">
        <v>86</v>
      </c>
      <c r="N87" s="21"/>
      <c r="O87" s="21"/>
      <c r="P87" s="21"/>
      <c r="Q87" s="21"/>
      <c r="R87" s="26" t="e">
        <f>#REF!</f>
        <v>#REF!</v>
      </c>
      <c r="S87" s="26" t="e">
        <f>#REF!</f>
        <v>#REF!</v>
      </c>
      <c r="T87" s="26" t="e">
        <f>#REF!</f>
        <v>#REF!</v>
      </c>
      <c r="U87" s="27"/>
      <c r="V87" s="26"/>
      <c r="W87" s="26"/>
    </row>
    <row r="88" spans="1:23" ht="123.6" hidden="1" customHeight="1" x14ac:dyDescent="0.2">
      <c r="A88" s="21"/>
      <c r="B88" s="21"/>
      <c r="C88" s="21"/>
      <c r="D88" s="22" t="s">
        <v>87</v>
      </c>
      <c r="E88" s="21"/>
      <c r="F88" s="21"/>
      <c r="G88" s="22" t="s">
        <v>170</v>
      </c>
      <c r="H88" s="21"/>
      <c r="I88" s="22" t="s">
        <v>171</v>
      </c>
      <c r="J88" s="22" t="s">
        <v>175</v>
      </c>
      <c r="K88" s="23">
        <v>923</v>
      </c>
      <c r="L88" s="24" t="e">
        <f>#REF!</f>
        <v>#REF!</v>
      </c>
      <c r="M88" s="25" t="s">
        <v>85</v>
      </c>
      <c r="N88" s="21"/>
      <c r="O88" s="21"/>
      <c r="P88" s="21"/>
      <c r="Q88" s="21"/>
      <c r="R88" s="26" t="e">
        <f>#REF!</f>
        <v>#REF!</v>
      </c>
      <c r="S88" s="26" t="e">
        <f>#REF!</f>
        <v>#REF!</v>
      </c>
      <c r="T88" s="26" t="e">
        <f>#REF!</f>
        <v>#REF!</v>
      </c>
      <c r="U88" s="27"/>
      <c r="V88" s="26"/>
      <c r="W88" s="26"/>
    </row>
    <row r="89" spans="1:23" ht="123.6" hidden="1" customHeight="1" x14ac:dyDescent="0.2">
      <c r="A89" s="21"/>
      <c r="B89" s="21"/>
      <c r="C89" s="21"/>
      <c r="D89" s="22" t="s">
        <v>87</v>
      </c>
      <c r="E89" s="21"/>
      <c r="F89" s="21"/>
      <c r="G89" s="22" t="s">
        <v>170</v>
      </c>
      <c r="H89" s="21"/>
      <c r="I89" s="22" t="s">
        <v>171</v>
      </c>
      <c r="J89" s="22" t="s">
        <v>175</v>
      </c>
      <c r="K89" s="23">
        <v>923</v>
      </c>
      <c r="L89" s="24" t="e">
        <f>L88</f>
        <v>#REF!</v>
      </c>
      <c r="M89" s="25" t="s">
        <v>86</v>
      </c>
      <c r="N89" s="21"/>
      <c r="O89" s="21"/>
      <c r="P89" s="21"/>
      <c r="Q89" s="21"/>
      <c r="R89" s="26" t="e">
        <f>#REF!</f>
        <v>#REF!</v>
      </c>
      <c r="S89" s="26" t="e">
        <f>#REF!</f>
        <v>#REF!</v>
      </c>
      <c r="T89" s="26" t="e">
        <f>#REF!</f>
        <v>#REF!</v>
      </c>
      <c r="U89" s="27"/>
      <c r="V89" s="26"/>
      <c r="W89" s="26"/>
    </row>
    <row r="90" spans="1:23" ht="123.6" hidden="1" customHeight="1" x14ac:dyDescent="0.2">
      <c r="A90" s="21"/>
      <c r="B90" s="21"/>
      <c r="C90" s="21"/>
      <c r="D90" s="22" t="s">
        <v>87</v>
      </c>
      <c r="E90" s="21"/>
      <c r="F90" s="21"/>
      <c r="G90" s="22" t="s">
        <v>170</v>
      </c>
      <c r="H90" s="21"/>
      <c r="I90" s="22" t="s">
        <v>171</v>
      </c>
      <c r="J90" s="22" t="s">
        <v>176</v>
      </c>
      <c r="K90" s="23">
        <v>923</v>
      </c>
      <c r="L90" s="24" t="e">
        <f>#REF!</f>
        <v>#REF!</v>
      </c>
      <c r="M90" s="25" t="s">
        <v>85</v>
      </c>
      <c r="N90" s="21"/>
      <c r="O90" s="21"/>
      <c r="P90" s="21"/>
      <c r="Q90" s="21"/>
      <c r="R90" s="26" t="e">
        <f>#REF!</f>
        <v>#REF!</v>
      </c>
      <c r="S90" s="26" t="e">
        <f>#REF!</f>
        <v>#REF!</v>
      </c>
      <c r="T90" s="26" t="e">
        <f>#REF!</f>
        <v>#REF!</v>
      </c>
      <c r="U90" s="27"/>
      <c r="V90" s="26"/>
      <c r="W90" s="26"/>
    </row>
    <row r="91" spans="1:23" ht="123.6" hidden="1" customHeight="1" x14ac:dyDescent="0.2">
      <c r="A91" s="21"/>
      <c r="B91" s="21"/>
      <c r="C91" s="21"/>
      <c r="D91" s="22" t="s">
        <v>87</v>
      </c>
      <c r="E91" s="21"/>
      <c r="F91" s="21"/>
      <c r="G91" s="22" t="s">
        <v>170</v>
      </c>
      <c r="H91" s="21"/>
      <c r="I91" s="22" t="s">
        <v>171</v>
      </c>
      <c r="J91" s="22" t="s">
        <v>177</v>
      </c>
      <c r="K91" s="23">
        <v>923</v>
      </c>
      <c r="L91" s="24" t="e">
        <f>#REF!</f>
        <v>#REF!</v>
      </c>
      <c r="M91" s="25" t="s">
        <v>85</v>
      </c>
      <c r="N91" s="21"/>
      <c r="O91" s="21"/>
      <c r="P91" s="21"/>
      <c r="Q91" s="21"/>
      <c r="R91" s="26" t="e">
        <f>#REF!</f>
        <v>#REF!</v>
      </c>
      <c r="S91" s="26" t="e">
        <f>#REF!</f>
        <v>#REF!</v>
      </c>
      <c r="T91" s="26" t="e">
        <f>#REF!</f>
        <v>#REF!</v>
      </c>
      <c r="U91" s="27"/>
      <c r="V91" s="26"/>
      <c r="W91" s="26"/>
    </row>
    <row r="92" spans="1:23" ht="123.6" hidden="1" customHeight="1" x14ac:dyDescent="0.2">
      <c r="A92" s="21"/>
      <c r="B92" s="21"/>
      <c r="C92" s="21"/>
      <c r="D92" s="22" t="s">
        <v>87</v>
      </c>
      <c r="E92" s="21"/>
      <c r="F92" s="21"/>
      <c r="G92" s="22" t="s">
        <v>170</v>
      </c>
      <c r="H92" s="21"/>
      <c r="I92" s="22" t="s">
        <v>171</v>
      </c>
      <c r="J92" s="22" t="s">
        <v>178</v>
      </c>
      <c r="K92" s="23">
        <v>923</v>
      </c>
      <c r="L92" s="24" t="e">
        <f>#REF!</f>
        <v>#REF!</v>
      </c>
      <c r="M92" s="25" t="s">
        <v>85</v>
      </c>
      <c r="N92" s="21"/>
      <c r="O92" s="21"/>
      <c r="P92" s="21"/>
      <c r="Q92" s="21"/>
      <c r="R92" s="26" t="e">
        <f>#REF!</f>
        <v>#REF!</v>
      </c>
      <c r="S92" s="26" t="e">
        <f>#REF!</f>
        <v>#REF!</v>
      </c>
      <c r="T92" s="26" t="e">
        <f>#REF!</f>
        <v>#REF!</v>
      </c>
      <c r="U92" s="27"/>
      <c r="V92" s="26"/>
      <c r="W92" s="26"/>
    </row>
    <row r="93" spans="1:23" ht="123.6" hidden="1" customHeight="1" x14ac:dyDescent="0.2">
      <c r="A93" s="21"/>
      <c r="B93" s="21"/>
      <c r="C93" s="21"/>
      <c r="D93" s="22" t="s">
        <v>87</v>
      </c>
      <c r="E93" s="21"/>
      <c r="F93" s="21"/>
      <c r="G93" s="22" t="s">
        <v>170</v>
      </c>
      <c r="H93" s="21"/>
      <c r="I93" s="22" t="s">
        <v>171</v>
      </c>
      <c r="J93" s="22" t="s">
        <v>179</v>
      </c>
      <c r="K93" s="23">
        <v>923</v>
      </c>
      <c r="L93" s="24" t="e">
        <f>#REF!</f>
        <v>#REF!</v>
      </c>
      <c r="M93" s="25" t="s">
        <v>85</v>
      </c>
      <c r="N93" s="21"/>
      <c r="O93" s="21"/>
      <c r="P93" s="21"/>
      <c r="Q93" s="21"/>
      <c r="R93" s="26" t="e">
        <f>#REF!</f>
        <v>#REF!</v>
      </c>
      <c r="S93" s="26" t="e">
        <f>#REF!</f>
        <v>#REF!</v>
      </c>
      <c r="T93" s="26" t="e">
        <f>#REF!</f>
        <v>#REF!</v>
      </c>
      <c r="U93" s="27"/>
      <c r="V93" s="26"/>
      <c r="W93" s="26"/>
    </row>
    <row r="94" spans="1:23" ht="123.6" hidden="1" customHeight="1" x14ac:dyDescent="0.2">
      <c r="A94" s="21"/>
      <c r="B94" s="21"/>
      <c r="C94" s="21"/>
      <c r="D94" s="22" t="s">
        <v>87</v>
      </c>
      <c r="E94" s="21"/>
      <c r="F94" s="21"/>
      <c r="G94" s="22" t="s">
        <v>170</v>
      </c>
      <c r="H94" s="21"/>
      <c r="I94" s="39" t="s">
        <v>180</v>
      </c>
      <c r="J94" s="39" t="s">
        <v>181</v>
      </c>
      <c r="K94" s="40">
        <v>923</v>
      </c>
      <c r="L94" s="41" t="e">
        <f>#REF!</f>
        <v>#REF!</v>
      </c>
      <c r="M94" s="42" t="s">
        <v>85</v>
      </c>
      <c r="N94" s="38"/>
      <c r="O94" s="38"/>
      <c r="P94" s="38"/>
      <c r="Q94" s="38"/>
      <c r="R94" s="43" t="e">
        <f>#REF!</f>
        <v>#REF!</v>
      </c>
      <c r="S94" s="43" t="e">
        <f>#REF!</f>
        <v>#REF!</v>
      </c>
      <c r="T94" s="43" t="e">
        <f>#REF!</f>
        <v>#REF!</v>
      </c>
      <c r="U94" s="44"/>
      <c r="V94" s="43"/>
      <c r="W94" s="43"/>
    </row>
    <row r="95" spans="1:23" ht="123.6" hidden="1" customHeight="1" x14ac:dyDescent="0.2">
      <c r="A95" s="21"/>
      <c r="B95" s="21"/>
      <c r="C95" s="21"/>
      <c r="D95" s="22" t="s">
        <v>87</v>
      </c>
      <c r="E95" s="21"/>
      <c r="F95" s="21"/>
      <c r="G95" s="22" t="s">
        <v>170</v>
      </c>
      <c r="H95" s="21"/>
      <c r="I95" s="39" t="s">
        <v>180</v>
      </c>
      <c r="J95" s="39" t="s">
        <v>182</v>
      </c>
      <c r="K95" s="40">
        <v>923</v>
      </c>
      <c r="L95" s="41" t="e">
        <f>#REF!</f>
        <v>#REF!</v>
      </c>
      <c r="M95" s="42" t="s">
        <v>85</v>
      </c>
      <c r="N95" s="38"/>
      <c r="O95" s="38"/>
      <c r="P95" s="38"/>
      <c r="Q95" s="38"/>
      <c r="R95" s="43" t="e">
        <f>#REF!</f>
        <v>#REF!</v>
      </c>
      <c r="S95" s="43" t="e">
        <f>#REF!</f>
        <v>#REF!</v>
      </c>
      <c r="T95" s="43" t="e">
        <f>#REF!</f>
        <v>#REF!</v>
      </c>
      <c r="U95" s="44"/>
      <c r="V95" s="43"/>
      <c r="W95" s="43"/>
    </row>
    <row r="96" spans="1:23" ht="123.6" hidden="1" customHeight="1" x14ac:dyDescent="0.2">
      <c r="A96" s="21"/>
      <c r="B96" s="21"/>
      <c r="C96" s="21"/>
      <c r="D96" s="22" t="s">
        <v>87</v>
      </c>
      <c r="E96" s="21"/>
      <c r="F96" s="21"/>
      <c r="G96" s="22" t="s">
        <v>170</v>
      </c>
      <c r="H96" s="21"/>
      <c r="I96" s="39" t="s">
        <v>180</v>
      </c>
      <c r="J96" s="39" t="s">
        <v>183</v>
      </c>
      <c r="K96" s="40">
        <v>923</v>
      </c>
      <c r="L96" s="41" t="e">
        <f>#REF!</f>
        <v>#REF!</v>
      </c>
      <c r="M96" s="42" t="s">
        <v>85</v>
      </c>
      <c r="N96" s="38"/>
      <c r="O96" s="38"/>
      <c r="P96" s="38"/>
      <c r="Q96" s="38"/>
      <c r="R96" s="43" t="e">
        <f>#REF!</f>
        <v>#REF!</v>
      </c>
      <c r="S96" s="43" t="e">
        <f>#REF!</f>
        <v>#REF!</v>
      </c>
      <c r="T96" s="43" t="e">
        <f>#REF!</f>
        <v>#REF!</v>
      </c>
      <c r="U96" s="44"/>
      <c r="V96" s="43"/>
      <c r="W96" s="43"/>
    </row>
    <row r="97" spans="1:23" ht="123.6" hidden="1" customHeight="1" x14ac:dyDescent="0.2">
      <c r="A97" s="21"/>
      <c r="B97" s="21"/>
      <c r="C97" s="21"/>
      <c r="D97" s="22" t="s">
        <v>87</v>
      </c>
      <c r="E97" s="21"/>
      <c r="F97" s="21"/>
      <c r="G97" s="22" t="s">
        <v>170</v>
      </c>
      <c r="H97" s="21"/>
      <c r="I97" s="39" t="s">
        <v>180</v>
      </c>
      <c r="J97" s="39" t="s">
        <v>184</v>
      </c>
      <c r="K97" s="40">
        <v>923</v>
      </c>
      <c r="L97" s="41" t="e">
        <f>#REF!</f>
        <v>#REF!</v>
      </c>
      <c r="M97" s="42" t="s">
        <v>85</v>
      </c>
      <c r="N97" s="38"/>
      <c r="O97" s="38"/>
      <c r="P97" s="38"/>
      <c r="Q97" s="38"/>
      <c r="R97" s="43" t="e">
        <f>#REF!</f>
        <v>#REF!</v>
      </c>
      <c r="S97" s="43" t="e">
        <f>#REF!</f>
        <v>#REF!</v>
      </c>
      <c r="T97" s="43" t="e">
        <f>#REF!</f>
        <v>#REF!</v>
      </c>
      <c r="U97" s="44"/>
      <c r="V97" s="43"/>
      <c r="W97" s="43"/>
    </row>
    <row r="98" spans="1:23" ht="123.6" hidden="1" customHeight="1" x14ac:dyDescent="0.2">
      <c r="A98" s="21"/>
      <c r="B98" s="21"/>
      <c r="C98" s="21"/>
      <c r="D98" s="22" t="s">
        <v>87</v>
      </c>
      <c r="E98" s="21"/>
      <c r="F98" s="21"/>
      <c r="G98" s="22" t="s">
        <v>170</v>
      </c>
      <c r="H98" s="21"/>
      <c r="I98" s="39" t="s">
        <v>180</v>
      </c>
      <c r="J98" s="39" t="s">
        <v>184</v>
      </c>
      <c r="K98" s="40">
        <v>923</v>
      </c>
      <c r="L98" s="41" t="e">
        <f>#REF!</f>
        <v>#REF!</v>
      </c>
      <c r="M98" s="42" t="s">
        <v>85</v>
      </c>
      <c r="N98" s="38"/>
      <c r="O98" s="38"/>
      <c r="P98" s="38"/>
      <c r="Q98" s="38"/>
      <c r="R98" s="43" t="e">
        <f>#REF!</f>
        <v>#REF!</v>
      </c>
      <c r="S98" s="43" t="e">
        <f>#REF!</f>
        <v>#REF!</v>
      </c>
      <c r="T98" s="43" t="e">
        <f>#REF!</f>
        <v>#REF!</v>
      </c>
      <c r="U98" s="44"/>
      <c r="V98" s="43"/>
      <c r="W98" s="43"/>
    </row>
    <row r="99" spans="1:23" ht="123.6" hidden="1" customHeight="1" x14ac:dyDescent="0.2">
      <c r="A99" s="21"/>
      <c r="B99" s="21"/>
      <c r="C99" s="21"/>
      <c r="D99" s="22" t="s">
        <v>87</v>
      </c>
      <c r="E99" s="21"/>
      <c r="F99" s="21"/>
      <c r="G99" s="22" t="s">
        <v>170</v>
      </c>
      <c r="H99" s="21"/>
      <c r="I99" s="39" t="s">
        <v>180</v>
      </c>
      <c r="J99" s="39" t="s">
        <v>184</v>
      </c>
      <c r="K99" s="40">
        <v>923</v>
      </c>
      <c r="L99" s="41" t="e">
        <f>#REF!</f>
        <v>#REF!</v>
      </c>
      <c r="M99" s="42" t="s">
        <v>85</v>
      </c>
      <c r="N99" s="38"/>
      <c r="O99" s="38"/>
      <c r="P99" s="38"/>
      <c r="Q99" s="38"/>
      <c r="R99" s="43" t="e">
        <f>#REF!</f>
        <v>#REF!</v>
      </c>
      <c r="S99" s="43" t="e">
        <f>#REF!</f>
        <v>#REF!</v>
      </c>
      <c r="T99" s="43" t="e">
        <f>#REF!</f>
        <v>#REF!</v>
      </c>
      <c r="U99" s="44"/>
      <c r="V99" s="43"/>
      <c r="W99" s="43"/>
    </row>
    <row r="100" spans="1:23" ht="123.6" hidden="1" customHeight="1" x14ac:dyDescent="0.2">
      <c r="A100" s="21"/>
      <c r="B100" s="21"/>
      <c r="C100" s="21"/>
      <c r="D100" s="22" t="s">
        <v>87</v>
      </c>
      <c r="E100" s="21"/>
      <c r="F100" s="21"/>
      <c r="G100" s="22" t="s">
        <v>170</v>
      </c>
      <c r="H100" s="21"/>
      <c r="I100" s="39" t="s">
        <v>180</v>
      </c>
      <c r="J100" s="39" t="s">
        <v>184</v>
      </c>
      <c r="K100" s="40">
        <v>923</v>
      </c>
      <c r="L100" s="41" t="e">
        <f>#REF!</f>
        <v>#REF!</v>
      </c>
      <c r="M100" s="42" t="s">
        <v>85</v>
      </c>
      <c r="N100" s="38"/>
      <c r="O100" s="38"/>
      <c r="P100" s="38"/>
      <c r="Q100" s="38"/>
      <c r="R100" s="43" t="e">
        <f>#REF!</f>
        <v>#REF!</v>
      </c>
      <c r="S100" s="43" t="e">
        <f>#REF!</f>
        <v>#REF!</v>
      </c>
      <c r="T100" s="43" t="e">
        <f>#REF!</f>
        <v>#REF!</v>
      </c>
      <c r="U100" s="44"/>
      <c r="V100" s="43"/>
      <c r="W100" s="43"/>
    </row>
    <row r="101" spans="1:23" ht="123.6" hidden="1" customHeight="1" x14ac:dyDescent="0.2">
      <c r="A101" s="21"/>
      <c r="B101" s="21"/>
      <c r="C101" s="21"/>
      <c r="D101" s="22" t="s">
        <v>87</v>
      </c>
      <c r="E101" s="21"/>
      <c r="F101" s="21"/>
      <c r="G101" s="22" t="s">
        <v>170</v>
      </c>
      <c r="H101" s="21"/>
      <c r="I101" s="39" t="s">
        <v>180</v>
      </c>
      <c r="J101" s="39" t="s">
        <v>184</v>
      </c>
      <c r="K101" s="40">
        <v>923</v>
      </c>
      <c r="L101" s="41" t="e">
        <f>#REF!</f>
        <v>#REF!</v>
      </c>
      <c r="M101" s="42" t="s">
        <v>85</v>
      </c>
      <c r="N101" s="38"/>
      <c r="O101" s="38"/>
      <c r="P101" s="38"/>
      <c r="Q101" s="38"/>
      <c r="R101" s="43" t="e">
        <f>#REF!</f>
        <v>#REF!</v>
      </c>
      <c r="S101" s="43" t="e">
        <f>#REF!</f>
        <v>#REF!</v>
      </c>
      <c r="T101" s="43" t="e">
        <f>#REF!</f>
        <v>#REF!</v>
      </c>
      <c r="U101" s="44"/>
      <c r="V101" s="43"/>
      <c r="W101" s="43"/>
    </row>
    <row r="102" spans="1:23" ht="123.6" hidden="1" customHeight="1" x14ac:dyDescent="0.2">
      <c r="A102" s="21"/>
      <c r="B102" s="21"/>
      <c r="C102" s="21"/>
      <c r="D102" s="22" t="s">
        <v>87</v>
      </c>
      <c r="E102" s="21"/>
      <c r="F102" s="21"/>
      <c r="G102" s="22" t="s">
        <v>170</v>
      </c>
      <c r="H102" s="21"/>
      <c r="I102" s="39" t="s">
        <v>180</v>
      </c>
      <c r="J102" s="39" t="s">
        <v>185</v>
      </c>
      <c r="K102" s="40">
        <v>923</v>
      </c>
      <c r="L102" s="41" t="e">
        <f>#REF!</f>
        <v>#REF!</v>
      </c>
      <c r="M102" s="42" t="s">
        <v>85</v>
      </c>
      <c r="N102" s="38"/>
      <c r="O102" s="38"/>
      <c r="P102" s="38"/>
      <c r="Q102" s="38"/>
      <c r="R102" s="43" t="e">
        <f>#REF!</f>
        <v>#REF!</v>
      </c>
      <c r="S102" s="43" t="e">
        <f>#REF!</f>
        <v>#REF!</v>
      </c>
      <c r="T102" s="43" t="e">
        <f>#REF!</f>
        <v>#REF!</v>
      </c>
      <c r="U102" s="44"/>
      <c r="V102" s="43"/>
      <c r="W102" s="43"/>
    </row>
    <row r="103" spans="1:23" ht="123.6" hidden="1" customHeight="1" x14ac:dyDescent="0.2">
      <c r="A103" s="21"/>
      <c r="B103" s="21"/>
      <c r="C103" s="21"/>
      <c r="D103" s="22" t="s">
        <v>87</v>
      </c>
      <c r="E103" s="21"/>
      <c r="F103" s="21"/>
      <c r="G103" s="22" t="s">
        <v>170</v>
      </c>
      <c r="H103" s="21"/>
      <c r="I103" s="39" t="s">
        <v>180</v>
      </c>
      <c r="J103" s="39" t="s">
        <v>186</v>
      </c>
      <c r="K103" s="40">
        <v>923</v>
      </c>
      <c r="L103" s="41" t="e">
        <f>#REF!</f>
        <v>#REF!</v>
      </c>
      <c r="M103" s="42" t="s">
        <v>85</v>
      </c>
      <c r="N103" s="38"/>
      <c r="O103" s="38"/>
      <c r="P103" s="38"/>
      <c r="Q103" s="38"/>
      <c r="R103" s="43" t="e">
        <f>#REF!</f>
        <v>#REF!</v>
      </c>
      <c r="S103" s="43" t="e">
        <f>#REF!</f>
        <v>#REF!</v>
      </c>
      <c r="T103" s="43" t="e">
        <f>#REF!</f>
        <v>#REF!</v>
      </c>
      <c r="U103" s="44"/>
      <c r="V103" s="43"/>
      <c r="W103" s="43"/>
    </row>
    <row r="104" spans="1:23" ht="123.6" hidden="1" customHeight="1" x14ac:dyDescent="0.2">
      <c r="A104" s="21"/>
      <c r="B104" s="21"/>
      <c r="C104" s="21"/>
      <c r="D104" s="22" t="s">
        <v>87</v>
      </c>
      <c r="E104" s="21"/>
      <c r="F104" s="21"/>
      <c r="G104" s="22" t="s">
        <v>170</v>
      </c>
      <c r="H104" s="21"/>
      <c r="I104" s="39" t="s">
        <v>180</v>
      </c>
      <c r="J104" s="39" t="s">
        <v>187</v>
      </c>
      <c r="K104" s="40">
        <v>923</v>
      </c>
      <c r="L104" s="41" t="e">
        <f>#REF!</f>
        <v>#REF!</v>
      </c>
      <c r="M104" s="42" t="s">
        <v>85</v>
      </c>
      <c r="N104" s="38"/>
      <c r="O104" s="38"/>
      <c r="P104" s="38"/>
      <c r="Q104" s="38"/>
      <c r="R104" s="43" t="e">
        <f>#REF!</f>
        <v>#REF!</v>
      </c>
      <c r="S104" s="43" t="e">
        <f>#REF!</f>
        <v>#REF!</v>
      </c>
      <c r="T104" s="43" t="e">
        <f>#REF!</f>
        <v>#REF!</v>
      </c>
      <c r="U104" s="44"/>
      <c r="V104" s="43"/>
      <c r="W104" s="43"/>
    </row>
    <row r="105" spans="1:23" ht="123.6" hidden="1" customHeight="1" x14ac:dyDescent="0.2">
      <c r="A105" s="21"/>
      <c r="B105" s="21"/>
      <c r="C105" s="21"/>
      <c r="D105" s="22" t="s">
        <v>87</v>
      </c>
      <c r="E105" s="21"/>
      <c r="F105" s="21"/>
      <c r="G105" s="22" t="s">
        <v>170</v>
      </c>
      <c r="H105" s="21"/>
      <c r="I105" s="39" t="s">
        <v>180</v>
      </c>
      <c r="J105" s="39" t="s">
        <v>188</v>
      </c>
      <c r="K105" s="40">
        <v>923</v>
      </c>
      <c r="L105" s="41" t="e">
        <f>#REF!</f>
        <v>#REF!</v>
      </c>
      <c r="M105" s="42" t="s">
        <v>85</v>
      </c>
      <c r="N105" s="38"/>
      <c r="O105" s="38"/>
      <c r="P105" s="38"/>
      <c r="Q105" s="38"/>
      <c r="R105" s="43" t="e">
        <f>#REF!</f>
        <v>#REF!</v>
      </c>
      <c r="S105" s="43" t="e">
        <f>#REF!</f>
        <v>#REF!</v>
      </c>
      <c r="T105" s="43" t="e">
        <f>#REF!</f>
        <v>#REF!</v>
      </c>
      <c r="U105" s="44"/>
      <c r="V105" s="43"/>
      <c r="W105" s="43"/>
    </row>
    <row r="106" spans="1:23" ht="123.6" hidden="1" customHeight="1" x14ac:dyDescent="0.2">
      <c r="A106" s="21"/>
      <c r="B106" s="21"/>
      <c r="C106" s="21"/>
      <c r="D106" s="22" t="s">
        <v>87</v>
      </c>
      <c r="E106" s="21"/>
      <c r="F106" s="21"/>
      <c r="G106" s="22" t="s">
        <v>170</v>
      </c>
      <c r="H106" s="21"/>
      <c r="I106" s="39" t="s">
        <v>180</v>
      </c>
      <c r="J106" s="39" t="s">
        <v>189</v>
      </c>
      <c r="K106" s="40">
        <v>923</v>
      </c>
      <c r="L106" s="41" t="e">
        <f>#REF!</f>
        <v>#REF!</v>
      </c>
      <c r="M106" s="42" t="s">
        <v>85</v>
      </c>
      <c r="N106" s="38"/>
      <c r="O106" s="38"/>
      <c r="P106" s="38"/>
      <c r="Q106" s="38"/>
      <c r="R106" s="43" t="e">
        <f>#REF!</f>
        <v>#REF!</v>
      </c>
      <c r="S106" s="43" t="e">
        <f>#REF!</f>
        <v>#REF!</v>
      </c>
      <c r="T106" s="43" t="e">
        <f>#REF!</f>
        <v>#REF!</v>
      </c>
      <c r="U106" s="44"/>
      <c r="V106" s="43"/>
      <c r="W106" s="43"/>
    </row>
    <row r="107" spans="1:23" ht="123.6" hidden="1" customHeight="1" x14ac:dyDescent="0.2">
      <c r="A107" s="21"/>
      <c r="B107" s="21"/>
      <c r="C107" s="21"/>
      <c r="D107" s="22" t="s">
        <v>87</v>
      </c>
      <c r="E107" s="21"/>
      <c r="F107" s="21"/>
      <c r="G107" s="22" t="s">
        <v>170</v>
      </c>
      <c r="H107" s="21"/>
      <c r="I107" s="39" t="s">
        <v>190</v>
      </c>
      <c r="J107" s="39" t="s">
        <v>191</v>
      </c>
      <c r="K107" s="40">
        <v>975</v>
      </c>
      <c r="L107" s="41"/>
      <c r="M107" s="42" t="s">
        <v>85</v>
      </c>
      <c r="N107" s="38"/>
      <c r="O107" s="38"/>
      <c r="P107" s="38"/>
      <c r="Q107" s="38"/>
      <c r="R107" s="43" t="e">
        <f>#REF!</f>
        <v>#REF!</v>
      </c>
      <c r="S107" s="43" t="e">
        <f>#REF!</f>
        <v>#REF!</v>
      </c>
      <c r="T107" s="43" t="e">
        <f>#REF!</f>
        <v>#REF!</v>
      </c>
      <c r="U107" s="44"/>
      <c r="V107" s="43"/>
      <c r="W107" s="43"/>
    </row>
    <row r="108" spans="1:23" ht="87" hidden="1" customHeight="1" x14ac:dyDescent="0.2">
      <c r="A108" s="21"/>
      <c r="B108" s="21"/>
      <c r="C108" s="21"/>
      <c r="D108" s="22" t="s">
        <v>87</v>
      </c>
      <c r="E108" s="21"/>
      <c r="F108" s="21"/>
      <c r="G108" s="22" t="s">
        <v>147</v>
      </c>
      <c r="H108" s="21"/>
      <c r="I108" s="22" t="s">
        <v>148</v>
      </c>
      <c r="J108" s="22" t="s">
        <v>149</v>
      </c>
      <c r="K108" s="23">
        <v>923</v>
      </c>
      <c r="L108" s="24" t="e">
        <f>#REF!</f>
        <v>#REF!</v>
      </c>
      <c r="M108" s="25" t="s">
        <v>85</v>
      </c>
      <c r="N108" s="21"/>
      <c r="O108" s="21"/>
      <c r="P108" s="21"/>
      <c r="Q108" s="21"/>
      <c r="R108" s="26" t="e">
        <f>#REF!</f>
        <v>#REF!</v>
      </c>
      <c r="S108" s="26" t="e">
        <f>#REF!</f>
        <v>#REF!</v>
      </c>
      <c r="T108" s="26" t="e">
        <f>#REF!</f>
        <v>#REF!</v>
      </c>
      <c r="U108" s="27"/>
      <c r="V108" s="26"/>
      <c r="W108" s="26"/>
    </row>
    <row r="109" spans="1:23" ht="87" hidden="1" customHeight="1" x14ac:dyDescent="0.2">
      <c r="A109" s="21"/>
      <c r="B109" s="21"/>
      <c r="C109" s="21"/>
      <c r="D109" s="22" t="s">
        <v>87</v>
      </c>
      <c r="E109" s="21"/>
      <c r="F109" s="21"/>
      <c r="G109" s="22" t="s">
        <v>147</v>
      </c>
      <c r="H109" s="21"/>
      <c r="I109" s="22" t="s">
        <v>148</v>
      </c>
      <c r="J109" s="22" t="s">
        <v>150</v>
      </c>
      <c r="K109" s="23">
        <v>923</v>
      </c>
      <c r="L109" s="24" t="e">
        <f>#REF!</f>
        <v>#REF!</v>
      </c>
      <c r="M109" s="25" t="s">
        <v>85</v>
      </c>
      <c r="N109" s="21"/>
      <c r="O109" s="21"/>
      <c r="P109" s="21"/>
      <c r="Q109" s="21"/>
      <c r="R109" s="26" t="e">
        <f>#REF!</f>
        <v>#REF!</v>
      </c>
      <c r="S109" s="26" t="e">
        <f>#REF!</f>
        <v>#REF!</v>
      </c>
      <c r="T109" s="26" t="e">
        <f>#REF!</f>
        <v>#REF!</v>
      </c>
      <c r="U109" s="27"/>
      <c r="V109" s="26"/>
      <c r="W109" s="26"/>
    </row>
    <row r="110" spans="1:23" ht="87" hidden="1" customHeight="1" x14ac:dyDescent="0.2">
      <c r="A110" s="21"/>
      <c r="B110" s="21"/>
      <c r="C110" s="21"/>
      <c r="D110" s="22" t="s">
        <v>87</v>
      </c>
      <c r="E110" s="21"/>
      <c r="F110" s="21"/>
      <c r="G110" s="22" t="s">
        <v>147</v>
      </c>
      <c r="H110" s="21"/>
      <c r="I110" s="22" t="s">
        <v>148</v>
      </c>
      <c r="J110" s="22" t="s">
        <v>151</v>
      </c>
      <c r="K110" s="23">
        <v>923</v>
      </c>
      <c r="L110" s="24" t="e">
        <f>#REF!</f>
        <v>#REF!</v>
      </c>
      <c r="M110" s="25" t="s">
        <v>85</v>
      </c>
      <c r="N110" s="21"/>
      <c r="O110" s="21"/>
      <c r="P110" s="21"/>
      <c r="Q110" s="21"/>
      <c r="R110" s="26" t="e">
        <f>#REF!</f>
        <v>#REF!</v>
      </c>
      <c r="S110" s="26" t="e">
        <f>#REF!</f>
        <v>#REF!</v>
      </c>
      <c r="T110" s="26" t="e">
        <f>#REF!</f>
        <v>#REF!</v>
      </c>
      <c r="U110" s="27"/>
      <c r="V110" s="26"/>
      <c r="W110" s="26"/>
    </row>
    <row r="111" spans="1:23" ht="87" hidden="1" customHeight="1" x14ac:dyDescent="0.2">
      <c r="A111" s="21"/>
      <c r="B111" s="21"/>
      <c r="C111" s="21"/>
      <c r="D111" s="22" t="s">
        <v>87</v>
      </c>
      <c r="E111" s="21"/>
      <c r="F111" s="21"/>
      <c r="G111" s="22" t="s">
        <v>147</v>
      </c>
      <c r="H111" s="21"/>
      <c r="I111" s="22" t="s">
        <v>148</v>
      </c>
      <c r="J111" s="22" t="s">
        <v>152</v>
      </c>
      <c r="K111" s="23">
        <v>923</v>
      </c>
      <c r="L111" s="24" t="e">
        <f>#REF!</f>
        <v>#REF!</v>
      </c>
      <c r="M111" s="25" t="s">
        <v>85</v>
      </c>
      <c r="N111" s="21"/>
      <c r="O111" s="21"/>
      <c r="P111" s="21"/>
      <c r="Q111" s="21"/>
      <c r="R111" s="26" t="e">
        <f>#REF!</f>
        <v>#REF!</v>
      </c>
      <c r="S111" s="26" t="e">
        <f>#REF!</f>
        <v>#REF!</v>
      </c>
      <c r="T111" s="26" t="e">
        <f>#REF!</f>
        <v>#REF!</v>
      </c>
      <c r="U111" s="27"/>
      <c r="V111" s="26"/>
      <c r="W111" s="26"/>
    </row>
    <row r="112" spans="1:23" ht="87" hidden="1" customHeight="1" x14ac:dyDescent="0.2">
      <c r="A112" s="21"/>
      <c r="B112" s="21"/>
      <c r="C112" s="21"/>
      <c r="D112" s="22" t="s">
        <v>87</v>
      </c>
      <c r="E112" s="21"/>
      <c r="F112" s="21"/>
      <c r="G112" s="22" t="s">
        <v>147</v>
      </c>
      <c r="H112" s="21"/>
      <c r="I112" s="22" t="s">
        <v>153</v>
      </c>
      <c r="J112" s="22" t="s">
        <v>154</v>
      </c>
      <c r="K112" s="23">
        <v>923</v>
      </c>
      <c r="L112" s="24" t="e">
        <f>#REF!</f>
        <v>#REF!</v>
      </c>
      <c r="M112" s="25" t="s">
        <v>85</v>
      </c>
      <c r="N112" s="21"/>
      <c r="O112" s="21"/>
      <c r="P112" s="21"/>
      <c r="Q112" s="21"/>
      <c r="R112" s="26" t="e">
        <f>#REF!</f>
        <v>#REF!</v>
      </c>
      <c r="S112" s="26" t="e">
        <f>#REF!</f>
        <v>#REF!</v>
      </c>
      <c r="T112" s="26" t="e">
        <f>#REF!</f>
        <v>#REF!</v>
      </c>
      <c r="U112" s="27"/>
      <c r="V112" s="26"/>
      <c r="W112" s="26"/>
    </row>
    <row r="113" spans="1:23" ht="87" hidden="1" customHeight="1" x14ac:dyDescent="0.2">
      <c r="A113" s="21"/>
      <c r="B113" s="21"/>
      <c r="C113" s="21"/>
      <c r="D113" s="22" t="s">
        <v>87</v>
      </c>
      <c r="E113" s="21"/>
      <c r="F113" s="21"/>
      <c r="G113" s="22" t="s">
        <v>147</v>
      </c>
      <c r="H113" s="21"/>
      <c r="I113" s="22" t="s">
        <v>153</v>
      </c>
      <c r="J113" s="22" t="s">
        <v>155</v>
      </c>
      <c r="K113" s="23">
        <v>923</v>
      </c>
      <c r="L113" s="24" t="e">
        <f>#REF!</f>
        <v>#REF!</v>
      </c>
      <c r="M113" s="25" t="s">
        <v>85</v>
      </c>
      <c r="N113" s="21"/>
      <c r="O113" s="21"/>
      <c r="P113" s="21"/>
      <c r="Q113" s="21"/>
      <c r="R113" s="26" t="e">
        <f>#REF!</f>
        <v>#REF!</v>
      </c>
      <c r="S113" s="26" t="e">
        <f>#REF!</f>
        <v>#REF!</v>
      </c>
      <c r="T113" s="26" t="e">
        <f>#REF!</f>
        <v>#REF!</v>
      </c>
      <c r="U113" s="27"/>
      <c r="V113" s="26"/>
      <c r="W113" s="26"/>
    </row>
    <row r="114" spans="1:23" ht="87" hidden="1" customHeight="1" x14ac:dyDescent="0.2">
      <c r="A114" s="21"/>
      <c r="B114" s="21"/>
      <c r="C114" s="21"/>
      <c r="D114" s="22" t="s">
        <v>87</v>
      </c>
      <c r="E114" s="21"/>
      <c r="F114" s="21"/>
      <c r="G114" s="22" t="s">
        <v>156</v>
      </c>
      <c r="H114" s="21"/>
      <c r="I114" s="22" t="s">
        <v>157</v>
      </c>
      <c r="J114" s="22" t="s">
        <v>158</v>
      </c>
      <c r="K114" s="23">
        <v>923</v>
      </c>
      <c r="L114" s="24" t="e">
        <f>#REF!</f>
        <v>#REF!</v>
      </c>
      <c r="M114" s="25" t="s">
        <v>85</v>
      </c>
      <c r="N114" s="21"/>
      <c r="O114" s="21"/>
      <c r="P114" s="21"/>
      <c r="Q114" s="21"/>
      <c r="R114" s="26" t="e">
        <f>#REF!</f>
        <v>#REF!</v>
      </c>
      <c r="S114" s="26" t="e">
        <f>#REF!</f>
        <v>#REF!</v>
      </c>
      <c r="T114" s="26" t="e">
        <f>#REF!</f>
        <v>#REF!</v>
      </c>
      <c r="U114" s="27"/>
      <c r="V114" s="26"/>
      <c r="W114" s="26"/>
    </row>
    <row r="115" spans="1:23" ht="87" hidden="1" customHeight="1" x14ac:dyDescent="0.2">
      <c r="A115" s="21"/>
      <c r="B115" s="21"/>
      <c r="C115" s="21"/>
      <c r="D115" s="22" t="s">
        <v>87</v>
      </c>
      <c r="E115" s="21"/>
      <c r="F115" s="21"/>
      <c r="G115" s="22" t="s">
        <v>156</v>
      </c>
      <c r="H115" s="21"/>
      <c r="I115" s="22" t="s">
        <v>159</v>
      </c>
      <c r="J115" s="22" t="s">
        <v>160</v>
      </c>
      <c r="K115" s="23">
        <v>923</v>
      </c>
      <c r="L115" s="24" t="e">
        <f>#REF!</f>
        <v>#REF!</v>
      </c>
      <c r="M115" s="25" t="s">
        <v>85</v>
      </c>
      <c r="N115" s="21"/>
      <c r="O115" s="21"/>
      <c r="P115" s="21"/>
      <c r="Q115" s="21"/>
      <c r="R115" s="26" t="e">
        <f>#REF!</f>
        <v>#REF!</v>
      </c>
      <c r="S115" s="26" t="e">
        <f>#REF!</f>
        <v>#REF!</v>
      </c>
      <c r="T115" s="26" t="e">
        <f>#REF!</f>
        <v>#REF!</v>
      </c>
      <c r="U115" s="27"/>
      <c r="V115" s="26"/>
      <c r="W115" s="26"/>
    </row>
    <row r="116" spans="1:23" ht="87" hidden="1" customHeight="1" x14ac:dyDescent="0.2">
      <c r="A116" s="21"/>
      <c r="B116" s="21"/>
      <c r="C116" s="21"/>
      <c r="D116" s="22" t="s">
        <v>87</v>
      </c>
      <c r="E116" s="21"/>
      <c r="F116" s="21"/>
      <c r="G116" s="22" t="s">
        <v>156</v>
      </c>
      <c r="H116" s="21"/>
      <c r="I116" s="22" t="s">
        <v>162</v>
      </c>
      <c r="J116" s="22" t="s">
        <v>161</v>
      </c>
      <c r="K116" s="23">
        <v>923</v>
      </c>
      <c r="L116" s="24" t="e">
        <f>#REF!</f>
        <v>#REF!</v>
      </c>
      <c r="M116" s="25" t="s">
        <v>85</v>
      </c>
      <c r="N116" s="21"/>
      <c r="O116" s="21"/>
      <c r="P116" s="21"/>
      <c r="Q116" s="21"/>
      <c r="R116" s="26" t="e">
        <f>#REF!</f>
        <v>#REF!</v>
      </c>
      <c r="S116" s="26" t="e">
        <f>#REF!</f>
        <v>#REF!</v>
      </c>
      <c r="T116" s="26" t="e">
        <f>#REF!</f>
        <v>#REF!</v>
      </c>
      <c r="U116" s="27"/>
      <c r="V116" s="26"/>
      <c r="W116" s="26"/>
    </row>
    <row r="117" spans="1:23" ht="87" hidden="1" customHeight="1" x14ac:dyDescent="0.2">
      <c r="A117" s="21"/>
      <c r="B117" s="21"/>
      <c r="C117" s="21"/>
      <c r="D117" s="22" t="s">
        <v>87</v>
      </c>
      <c r="E117" s="21"/>
      <c r="F117" s="21"/>
      <c r="G117" s="22" t="s">
        <v>156</v>
      </c>
      <c r="H117" s="21"/>
      <c r="I117" s="22" t="s">
        <v>163</v>
      </c>
      <c r="J117" s="22" t="s">
        <v>164</v>
      </c>
      <c r="K117" s="23">
        <v>923</v>
      </c>
      <c r="L117" s="24" t="e">
        <f>#REF!</f>
        <v>#REF!</v>
      </c>
      <c r="M117" s="25" t="s">
        <v>85</v>
      </c>
      <c r="N117" s="21"/>
      <c r="O117" s="21"/>
      <c r="P117" s="21"/>
      <c r="Q117" s="21"/>
      <c r="R117" s="26" t="e">
        <f>#REF!</f>
        <v>#REF!</v>
      </c>
      <c r="S117" s="26" t="e">
        <f>#REF!</f>
        <v>#REF!</v>
      </c>
      <c r="T117" s="26" t="e">
        <f>#REF!</f>
        <v>#REF!</v>
      </c>
      <c r="U117" s="27"/>
      <c r="V117" s="26"/>
      <c r="W117" s="26"/>
    </row>
    <row r="118" spans="1:23" x14ac:dyDescent="0.2">
      <c r="A118" s="21"/>
      <c r="B118" s="21"/>
      <c r="C118" s="21"/>
      <c r="D118" s="22"/>
      <c r="E118" s="21"/>
      <c r="F118" s="21"/>
      <c r="G118" s="22"/>
      <c r="H118" s="66"/>
      <c r="I118" s="67"/>
      <c r="J118" s="67"/>
      <c r="K118" s="23"/>
      <c r="L118" s="24"/>
      <c r="M118" s="25"/>
      <c r="N118" s="66"/>
      <c r="O118" s="66"/>
      <c r="P118" s="66"/>
      <c r="Q118" s="66"/>
      <c r="R118" s="68" t="e">
        <f>SUBTOTAL(109,R3:R117)</f>
        <v>#REF!</v>
      </c>
      <c r="S118" s="68" t="e">
        <f>SUBTOTAL(109,S3:S117)</f>
        <v>#REF!</v>
      </c>
      <c r="T118" s="68" t="e">
        <f>SUBTOTAL(109,T3:T117)</f>
        <v>#REF!</v>
      </c>
      <c r="U118" s="69"/>
      <c r="V118" s="70"/>
      <c r="W118" s="70"/>
    </row>
    <row r="119" spans="1:23" x14ac:dyDescent="0.2">
      <c r="R119" s="34"/>
      <c r="S119" s="34"/>
      <c r="T119" s="34"/>
    </row>
    <row r="120" spans="1:23" ht="88.9" customHeight="1" x14ac:dyDescent="0.2">
      <c r="A120" s="28"/>
      <c r="B120" s="28"/>
      <c r="C120" s="28"/>
      <c r="D120" s="28"/>
      <c r="E120" s="28"/>
      <c r="F120" s="28"/>
      <c r="G120" s="28"/>
      <c r="H120" s="28"/>
      <c r="I120" s="28"/>
      <c r="J120" s="28"/>
      <c r="K120" s="28"/>
      <c r="L120" s="28"/>
      <c r="M120" s="28"/>
      <c r="N120" s="28"/>
      <c r="O120" s="28"/>
      <c r="P120" s="28"/>
      <c r="Q120" s="28"/>
      <c r="R120" s="34"/>
      <c r="S120" s="34"/>
      <c r="T120" s="34"/>
      <c r="U120" s="28"/>
    </row>
    <row r="121" spans="1:23" x14ac:dyDescent="0.2">
      <c r="A121" s="28"/>
      <c r="B121" s="28"/>
      <c r="C121" s="28"/>
      <c r="D121" s="28"/>
      <c r="E121" s="28"/>
      <c r="F121" s="28"/>
      <c r="G121" s="28"/>
      <c r="H121" s="28"/>
      <c r="I121" s="28"/>
      <c r="J121" s="28"/>
      <c r="K121" s="28"/>
      <c r="L121" s="28"/>
      <c r="M121" s="28"/>
      <c r="N121" s="28"/>
      <c r="O121" s="28"/>
      <c r="P121" s="28"/>
      <c r="Q121" s="28"/>
      <c r="R121" s="34"/>
      <c r="S121" s="34"/>
      <c r="T121" s="34"/>
      <c r="U121" s="28"/>
    </row>
    <row r="122" spans="1:23" x14ac:dyDescent="0.2">
      <c r="A122" s="28"/>
      <c r="B122" s="28"/>
      <c r="C122" s="28"/>
      <c r="D122" s="28"/>
      <c r="E122" s="28"/>
      <c r="F122" s="28"/>
      <c r="G122" s="28"/>
      <c r="H122" s="28"/>
      <c r="I122" s="28"/>
      <c r="J122" s="28"/>
      <c r="K122" s="28"/>
      <c r="L122" s="28"/>
      <c r="M122" s="28"/>
      <c r="N122" s="28"/>
      <c r="O122" s="28"/>
      <c r="P122" s="28"/>
      <c r="Q122" s="28"/>
      <c r="R122" s="34"/>
      <c r="S122" s="34"/>
      <c r="T122" s="34"/>
      <c r="U122" s="28"/>
    </row>
    <row r="123" spans="1:23" x14ac:dyDescent="0.2">
      <c r="A123" s="28"/>
      <c r="B123" s="28"/>
      <c r="C123" s="28"/>
      <c r="D123" s="28"/>
      <c r="E123" s="28"/>
      <c r="F123" s="28"/>
      <c r="G123" s="28"/>
      <c r="H123" s="28"/>
      <c r="I123" s="28"/>
      <c r="J123" s="28"/>
      <c r="K123" s="28"/>
      <c r="L123" s="28"/>
      <c r="M123" s="28"/>
      <c r="N123" s="28"/>
      <c r="O123" s="28"/>
      <c r="P123" s="28"/>
      <c r="Q123" s="28"/>
      <c r="R123" s="34"/>
      <c r="S123" s="34"/>
      <c r="T123" s="34"/>
      <c r="U123" s="28"/>
    </row>
    <row r="124" spans="1:23" x14ac:dyDescent="0.2">
      <c r="A124" s="28"/>
      <c r="B124" s="28"/>
      <c r="C124" s="28"/>
      <c r="D124" s="28"/>
      <c r="E124" s="28"/>
      <c r="F124" s="28"/>
      <c r="G124" s="28"/>
      <c r="H124" s="28"/>
      <c r="I124" s="28"/>
      <c r="J124" s="28"/>
      <c r="K124" s="28"/>
      <c r="L124" s="28"/>
      <c r="M124" s="28"/>
      <c r="N124" s="28"/>
      <c r="O124" s="28"/>
      <c r="P124" s="28"/>
      <c r="Q124" s="28"/>
      <c r="R124" s="34"/>
      <c r="S124" s="34"/>
      <c r="T124" s="34"/>
      <c r="U124" s="28"/>
    </row>
    <row r="125" spans="1:23" x14ac:dyDescent="0.2">
      <c r="A125" s="28"/>
      <c r="B125" s="28"/>
      <c r="C125" s="28"/>
      <c r="D125" s="28"/>
      <c r="E125" s="28"/>
      <c r="F125" s="28"/>
      <c r="G125" s="28"/>
      <c r="H125" s="28"/>
      <c r="I125" s="28"/>
      <c r="J125" s="28"/>
      <c r="K125" s="28"/>
      <c r="L125" s="28"/>
      <c r="M125" s="28"/>
      <c r="N125" s="28"/>
      <c r="O125" s="28"/>
      <c r="P125" s="28"/>
      <c r="Q125" s="28"/>
      <c r="R125" s="34"/>
      <c r="S125" s="34"/>
      <c r="T125" s="34"/>
      <c r="U125" s="28"/>
    </row>
    <row r="126" spans="1:23" x14ac:dyDescent="0.2">
      <c r="A126" s="28"/>
      <c r="B126" s="28"/>
      <c r="C126" s="28"/>
      <c r="D126" s="28"/>
      <c r="E126" s="28"/>
      <c r="F126" s="28"/>
      <c r="G126" s="28"/>
      <c r="H126" s="28"/>
      <c r="I126" s="28"/>
      <c r="J126" s="28"/>
      <c r="K126" s="28"/>
      <c r="L126" s="28"/>
      <c r="M126" s="28"/>
      <c r="N126" s="28"/>
      <c r="O126" s="28"/>
      <c r="P126" s="28"/>
      <c r="Q126" s="28"/>
      <c r="R126" s="34"/>
      <c r="S126" s="34"/>
      <c r="T126" s="34"/>
      <c r="U126" s="28"/>
    </row>
    <row r="127" spans="1:23" x14ac:dyDescent="0.2">
      <c r="A127" s="28"/>
      <c r="B127" s="28"/>
      <c r="C127" s="28"/>
      <c r="D127" s="28"/>
      <c r="E127" s="28"/>
      <c r="F127" s="28"/>
      <c r="G127" s="28"/>
      <c r="H127" s="28"/>
      <c r="I127" s="28"/>
      <c r="J127" s="28"/>
      <c r="K127" s="28"/>
      <c r="L127" s="28"/>
      <c r="M127" s="28"/>
      <c r="N127" s="28"/>
      <c r="O127" s="28"/>
      <c r="P127" s="28"/>
      <c r="Q127" s="28"/>
      <c r="R127" s="34"/>
      <c r="S127" s="34"/>
      <c r="T127" s="34"/>
      <c r="U127" s="28"/>
    </row>
    <row r="128" spans="1:23" x14ac:dyDescent="0.2">
      <c r="A128" s="28"/>
      <c r="B128" s="28"/>
      <c r="C128" s="28"/>
      <c r="D128" s="28"/>
      <c r="E128" s="28"/>
      <c r="F128" s="28"/>
      <c r="G128" s="28"/>
      <c r="H128" s="28"/>
      <c r="I128" s="28"/>
      <c r="J128" s="28"/>
      <c r="K128" s="28"/>
      <c r="L128" s="28"/>
      <c r="M128" s="28"/>
      <c r="N128" s="28"/>
      <c r="O128" s="28"/>
      <c r="P128" s="28"/>
      <c r="Q128" s="28"/>
      <c r="R128" s="34"/>
      <c r="S128" s="34"/>
      <c r="T128" s="34"/>
      <c r="U128" s="28"/>
    </row>
    <row r="129" spans="1:21" x14ac:dyDescent="0.2">
      <c r="A129" s="28"/>
      <c r="B129" s="28"/>
      <c r="C129" s="28"/>
      <c r="D129" s="28"/>
      <c r="E129" s="28"/>
      <c r="F129" s="28"/>
      <c r="G129" s="28"/>
      <c r="H129" s="28"/>
      <c r="I129" s="28"/>
      <c r="J129" s="28"/>
      <c r="K129" s="28"/>
      <c r="L129" s="28"/>
      <c r="M129" s="28"/>
      <c r="N129" s="28"/>
      <c r="O129" s="28"/>
      <c r="P129" s="28"/>
      <c r="Q129" s="28"/>
      <c r="R129" s="34"/>
      <c r="S129" s="34"/>
      <c r="T129" s="34"/>
      <c r="U129" s="28"/>
    </row>
    <row r="130" spans="1:21" x14ac:dyDescent="0.2">
      <c r="A130" s="28"/>
      <c r="B130" s="28"/>
      <c r="C130" s="28"/>
      <c r="D130" s="28"/>
      <c r="E130" s="28"/>
      <c r="F130" s="28"/>
      <c r="G130" s="28"/>
      <c r="H130" s="28"/>
      <c r="I130" s="28"/>
      <c r="J130" s="28"/>
      <c r="K130" s="28"/>
      <c r="L130" s="28"/>
      <c r="M130" s="28"/>
      <c r="N130" s="28"/>
      <c r="O130" s="28"/>
      <c r="P130" s="28"/>
      <c r="Q130" s="28"/>
      <c r="R130" s="34"/>
      <c r="S130" s="34"/>
      <c r="T130" s="34"/>
      <c r="U130" s="28"/>
    </row>
    <row r="131" spans="1:21" x14ac:dyDescent="0.2">
      <c r="A131" s="28"/>
      <c r="B131" s="28"/>
      <c r="C131" s="28"/>
      <c r="D131" s="28"/>
      <c r="E131" s="28"/>
      <c r="F131" s="28"/>
      <c r="G131" s="28"/>
      <c r="H131" s="28"/>
      <c r="I131" s="28"/>
      <c r="J131" s="28"/>
      <c r="K131" s="28"/>
      <c r="L131" s="28"/>
      <c r="M131" s="28"/>
      <c r="N131" s="28"/>
      <c r="O131" s="28"/>
      <c r="P131" s="28"/>
      <c r="Q131" s="28"/>
      <c r="R131" s="34"/>
      <c r="S131" s="34"/>
      <c r="T131" s="34"/>
      <c r="U131" s="28"/>
    </row>
    <row r="132" spans="1:21" x14ac:dyDescent="0.2">
      <c r="A132" s="28"/>
      <c r="B132" s="28"/>
      <c r="C132" s="28"/>
      <c r="D132" s="28"/>
      <c r="E132" s="28"/>
      <c r="F132" s="28"/>
      <c r="G132" s="28"/>
      <c r="H132" s="28"/>
      <c r="I132" s="28"/>
      <c r="J132" s="28"/>
      <c r="K132" s="28"/>
      <c r="L132" s="28"/>
      <c r="M132" s="28"/>
      <c r="N132" s="28"/>
      <c r="O132" s="28"/>
      <c r="P132" s="28"/>
      <c r="Q132" s="28"/>
      <c r="R132" s="34"/>
      <c r="S132" s="34"/>
      <c r="T132" s="34"/>
      <c r="U132" s="28"/>
    </row>
    <row r="133" spans="1:21" x14ac:dyDescent="0.2">
      <c r="A133" s="28"/>
      <c r="B133" s="28"/>
      <c r="C133" s="28"/>
      <c r="D133" s="28"/>
      <c r="E133" s="28"/>
      <c r="F133" s="28"/>
      <c r="G133" s="28"/>
      <c r="H133" s="28"/>
      <c r="I133" s="28"/>
      <c r="J133" s="28"/>
      <c r="K133" s="28"/>
      <c r="L133" s="28"/>
      <c r="M133" s="28"/>
      <c r="N133" s="28"/>
      <c r="O133" s="28"/>
      <c r="P133" s="28"/>
      <c r="Q133" s="28"/>
      <c r="R133" s="34"/>
      <c r="S133" s="34"/>
      <c r="T133" s="34"/>
      <c r="U133" s="28"/>
    </row>
    <row r="134" spans="1:21" x14ac:dyDescent="0.2">
      <c r="A134" s="28"/>
      <c r="B134" s="28"/>
      <c r="C134" s="28"/>
      <c r="D134" s="28"/>
      <c r="E134" s="28"/>
      <c r="F134" s="28"/>
      <c r="G134" s="28"/>
      <c r="H134" s="28"/>
      <c r="I134" s="28"/>
      <c r="J134" s="28"/>
      <c r="K134" s="28"/>
      <c r="L134" s="28"/>
      <c r="M134" s="28"/>
      <c r="N134" s="28"/>
      <c r="O134" s="28"/>
      <c r="P134" s="28"/>
      <c r="Q134" s="28"/>
      <c r="R134" s="34"/>
      <c r="S134" s="34"/>
      <c r="T134" s="34"/>
      <c r="U134" s="28"/>
    </row>
    <row r="135" spans="1:21" x14ac:dyDescent="0.2">
      <c r="A135" s="28"/>
      <c r="B135" s="28"/>
      <c r="C135" s="28"/>
      <c r="D135" s="28"/>
      <c r="E135" s="28"/>
      <c r="F135" s="28"/>
      <c r="G135" s="28"/>
      <c r="H135" s="28"/>
      <c r="I135" s="28"/>
      <c r="J135" s="28"/>
      <c r="K135" s="28"/>
      <c r="L135" s="28"/>
      <c r="M135" s="28"/>
      <c r="N135" s="28"/>
      <c r="O135" s="28"/>
      <c r="P135" s="28"/>
      <c r="Q135" s="28"/>
      <c r="R135" s="34"/>
      <c r="S135" s="34"/>
      <c r="T135" s="34"/>
      <c r="U135" s="28"/>
    </row>
    <row r="136" spans="1:21" x14ac:dyDescent="0.2">
      <c r="A136" s="28"/>
      <c r="B136" s="28"/>
      <c r="C136" s="28"/>
      <c r="D136" s="28"/>
      <c r="E136" s="28"/>
      <c r="F136" s="28"/>
      <c r="G136" s="28"/>
      <c r="H136" s="28"/>
      <c r="I136" s="28"/>
      <c r="J136" s="28"/>
      <c r="K136" s="28"/>
      <c r="L136" s="28"/>
      <c r="M136" s="28"/>
      <c r="N136" s="28"/>
      <c r="O136" s="28"/>
      <c r="P136" s="28"/>
      <c r="Q136" s="28"/>
      <c r="R136" s="34"/>
      <c r="S136" s="34"/>
      <c r="T136" s="34"/>
      <c r="U136" s="28"/>
    </row>
    <row r="137" spans="1:21" x14ac:dyDescent="0.2">
      <c r="A137" s="28"/>
      <c r="B137" s="28"/>
      <c r="C137" s="28"/>
      <c r="D137" s="28"/>
      <c r="E137" s="28"/>
      <c r="F137" s="28"/>
      <c r="G137" s="28"/>
      <c r="H137" s="28"/>
      <c r="I137" s="28"/>
      <c r="J137" s="28"/>
      <c r="K137" s="28"/>
      <c r="L137" s="28"/>
      <c r="M137" s="28"/>
      <c r="N137" s="28"/>
      <c r="O137" s="28"/>
      <c r="P137" s="28"/>
      <c r="Q137" s="28"/>
      <c r="R137" s="34"/>
      <c r="S137" s="34"/>
      <c r="T137" s="34"/>
      <c r="U137" s="28"/>
    </row>
    <row r="138" spans="1:21" x14ac:dyDescent="0.2">
      <c r="A138" s="28"/>
      <c r="B138" s="28"/>
      <c r="C138" s="28"/>
      <c r="D138" s="28"/>
      <c r="E138" s="28"/>
      <c r="F138" s="28"/>
      <c r="G138" s="28"/>
      <c r="H138" s="28"/>
      <c r="I138" s="28"/>
      <c r="J138" s="28"/>
      <c r="K138" s="28"/>
      <c r="L138" s="28"/>
      <c r="M138" s="28"/>
      <c r="N138" s="28"/>
      <c r="O138" s="28"/>
      <c r="P138" s="28"/>
      <c r="Q138" s="28"/>
      <c r="R138" s="34"/>
      <c r="S138" s="34"/>
      <c r="T138" s="34"/>
      <c r="U138" s="28"/>
    </row>
    <row r="139" spans="1:21" x14ac:dyDescent="0.2">
      <c r="A139" s="28"/>
      <c r="B139" s="28"/>
      <c r="C139" s="28"/>
      <c r="D139" s="28"/>
      <c r="E139" s="28"/>
      <c r="F139" s="28"/>
      <c r="G139" s="28"/>
      <c r="H139" s="28"/>
      <c r="I139" s="28"/>
      <c r="J139" s="28"/>
      <c r="K139" s="28"/>
      <c r="L139" s="28"/>
      <c r="M139" s="28"/>
      <c r="N139" s="28"/>
      <c r="O139" s="28"/>
      <c r="P139" s="28"/>
      <c r="Q139" s="28"/>
      <c r="R139" s="34"/>
      <c r="S139" s="34"/>
      <c r="T139" s="34"/>
      <c r="U139" s="28"/>
    </row>
    <row r="140" spans="1:21" x14ac:dyDescent="0.2">
      <c r="A140" s="28"/>
      <c r="B140" s="28"/>
      <c r="C140" s="28"/>
      <c r="D140" s="28"/>
      <c r="E140" s="28"/>
      <c r="F140" s="28"/>
      <c r="G140" s="28"/>
      <c r="H140" s="28"/>
      <c r="I140" s="28"/>
      <c r="J140" s="28"/>
      <c r="K140" s="28"/>
      <c r="L140" s="28"/>
      <c r="M140" s="28"/>
      <c r="N140" s="28"/>
      <c r="O140" s="28"/>
      <c r="P140" s="28"/>
      <c r="Q140" s="28"/>
      <c r="R140" s="34"/>
      <c r="S140" s="34"/>
      <c r="T140" s="34"/>
      <c r="U140" s="28"/>
    </row>
    <row r="141" spans="1:21" x14ac:dyDescent="0.2">
      <c r="A141" s="28"/>
      <c r="B141" s="28"/>
      <c r="C141" s="28"/>
      <c r="D141" s="28"/>
      <c r="E141" s="28"/>
      <c r="F141" s="28"/>
      <c r="G141" s="28"/>
      <c r="H141" s="28"/>
      <c r="I141" s="28"/>
      <c r="J141" s="28"/>
      <c r="K141" s="28"/>
      <c r="L141" s="28"/>
      <c r="M141" s="28"/>
      <c r="N141" s="28"/>
      <c r="O141" s="28"/>
      <c r="P141" s="28"/>
      <c r="Q141" s="28"/>
      <c r="R141" s="34"/>
      <c r="S141" s="34"/>
      <c r="T141" s="34"/>
      <c r="U141" s="28"/>
    </row>
    <row r="142" spans="1:21" x14ac:dyDescent="0.2">
      <c r="A142" s="28"/>
      <c r="B142" s="28"/>
      <c r="C142" s="28"/>
      <c r="D142" s="28"/>
      <c r="E142" s="28"/>
      <c r="F142" s="28"/>
      <c r="G142" s="28"/>
      <c r="H142" s="28"/>
      <c r="I142" s="28"/>
      <c r="J142" s="28"/>
      <c r="K142" s="28"/>
      <c r="L142" s="28"/>
      <c r="M142" s="28"/>
      <c r="N142" s="28"/>
      <c r="O142" s="28"/>
      <c r="P142" s="28"/>
      <c r="Q142" s="28"/>
      <c r="R142" s="34"/>
      <c r="S142" s="34"/>
      <c r="T142" s="34"/>
      <c r="U142" s="28"/>
    </row>
    <row r="143" spans="1:21" x14ac:dyDescent="0.2">
      <c r="A143" s="28"/>
      <c r="B143" s="28"/>
      <c r="C143" s="28"/>
      <c r="D143" s="28"/>
      <c r="E143" s="28"/>
      <c r="F143" s="28"/>
      <c r="G143" s="28"/>
      <c r="H143" s="28"/>
      <c r="I143" s="28"/>
      <c r="J143" s="28"/>
      <c r="K143" s="28"/>
      <c r="L143" s="28"/>
      <c r="M143" s="28"/>
      <c r="N143" s="28"/>
      <c r="O143" s="28"/>
      <c r="P143" s="28"/>
      <c r="Q143" s="28"/>
      <c r="R143" s="34"/>
      <c r="S143" s="34"/>
      <c r="T143" s="34"/>
      <c r="U143" s="28"/>
    </row>
    <row r="144" spans="1:21" x14ac:dyDescent="0.2">
      <c r="A144" s="28"/>
      <c r="B144" s="28"/>
      <c r="C144" s="28"/>
      <c r="D144" s="28"/>
      <c r="E144" s="28"/>
      <c r="F144" s="28"/>
      <c r="G144" s="28"/>
      <c r="H144" s="28"/>
      <c r="I144" s="28"/>
      <c r="J144" s="28"/>
      <c r="K144" s="28"/>
      <c r="L144" s="28"/>
      <c r="M144" s="28"/>
      <c r="N144" s="28"/>
      <c r="O144" s="28"/>
      <c r="P144" s="28"/>
      <c r="Q144" s="28"/>
      <c r="R144" s="34"/>
      <c r="S144" s="34"/>
      <c r="T144" s="34"/>
      <c r="U144" s="28"/>
    </row>
    <row r="145" spans="1:21" x14ac:dyDescent="0.2">
      <c r="A145" s="28"/>
      <c r="B145" s="28"/>
      <c r="C145" s="28"/>
      <c r="D145" s="28"/>
      <c r="E145" s="28"/>
      <c r="F145" s="28"/>
      <c r="G145" s="28"/>
      <c r="H145" s="28"/>
      <c r="I145" s="28"/>
      <c r="J145" s="28"/>
      <c r="K145" s="28"/>
      <c r="L145" s="28"/>
      <c r="M145" s="28"/>
      <c r="N145" s="28"/>
      <c r="O145" s="28"/>
      <c r="P145" s="28"/>
      <c r="Q145" s="28"/>
      <c r="R145" s="34"/>
      <c r="S145" s="34"/>
      <c r="T145" s="34"/>
      <c r="U145" s="28"/>
    </row>
    <row r="146" spans="1:21" x14ac:dyDescent="0.2">
      <c r="A146" s="28"/>
      <c r="B146" s="28"/>
      <c r="C146" s="28"/>
      <c r="D146" s="28"/>
      <c r="E146" s="28"/>
      <c r="F146" s="28"/>
      <c r="G146" s="28"/>
      <c r="H146" s="28"/>
      <c r="I146" s="28"/>
      <c r="J146" s="28"/>
      <c r="K146" s="28"/>
      <c r="L146" s="28"/>
      <c r="M146" s="28"/>
      <c r="N146" s="28"/>
      <c r="O146" s="28"/>
      <c r="P146" s="28"/>
      <c r="Q146" s="28"/>
      <c r="R146" s="34"/>
      <c r="S146" s="34"/>
      <c r="T146" s="34"/>
      <c r="U146" s="28"/>
    </row>
    <row r="147" spans="1:21" x14ac:dyDescent="0.2">
      <c r="A147" s="28"/>
      <c r="B147" s="28"/>
      <c r="C147" s="28"/>
      <c r="D147" s="28"/>
      <c r="E147" s="28"/>
      <c r="F147" s="28"/>
      <c r="G147" s="28"/>
      <c r="H147" s="28"/>
      <c r="I147" s="28"/>
      <c r="J147" s="28"/>
      <c r="K147" s="28"/>
      <c r="L147" s="28"/>
      <c r="M147" s="28"/>
      <c r="N147" s="28"/>
      <c r="O147" s="28"/>
      <c r="P147" s="28"/>
      <c r="Q147" s="28"/>
      <c r="R147" s="34"/>
      <c r="S147" s="34"/>
      <c r="T147" s="34"/>
      <c r="U147" s="28"/>
    </row>
    <row r="148" spans="1:21" x14ac:dyDescent="0.2">
      <c r="A148" s="28"/>
      <c r="B148" s="28"/>
      <c r="C148" s="28"/>
      <c r="D148" s="28"/>
      <c r="E148" s="28"/>
      <c r="F148" s="28"/>
      <c r="G148" s="28"/>
      <c r="H148" s="28"/>
      <c r="I148" s="28"/>
      <c r="J148" s="28"/>
      <c r="K148" s="28"/>
      <c r="L148" s="28"/>
      <c r="M148" s="28"/>
      <c r="N148" s="28"/>
      <c r="O148" s="28"/>
      <c r="P148" s="28"/>
      <c r="Q148" s="28"/>
      <c r="R148" s="34"/>
      <c r="S148" s="34"/>
      <c r="T148" s="34"/>
      <c r="U148" s="28"/>
    </row>
    <row r="149" spans="1:21" x14ac:dyDescent="0.2">
      <c r="A149" s="28"/>
      <c r="B149" s="28"/>
      <c r="C149" s="28"/>
      <c r="D149" s="28"/>
      <c r="E149" s="28"/>
      <c r="F149" s="28"/>
      <c r="G149" s="28"/>
      <c r="H149" s="28"/>
      <c r="I149" s="28"/>
      <c r="J149" s="28"/>
      <c r="K149" s="28"/>
      <c r="L149" s="28"/>
      <c r="M149" s="28"/>
      <c r="N149" s="28"/>
      <c r="O149" s="28"/>
      <c r="P149" s="28"/>
      <c r="Q149" s="28"/>
      <c r="R149" s="34"/>
      <c r="S149" s="34"/>
      <c r="T149" s="34"/>
      <c r="U149" s="28"/>
    </row>
    <row r="150" spans="1:21" x14ac:dyDescent="0.2">
      <c r="A150" s="28"/>
      <c r="B150" s="28"/>
      <c r="C150" s="28"/>
      <c r="D150" s="28"/>
      <c r="E150" s="28"/>
      <c r="F150" s="28"/>
      <c r="G150" s="28"/>
      <c r="H150" s="28"/>
      <c r="I150" s="28"/>
      <c r="J150" s="28"/>
      <c r="K150" s="28"/>
      <c r="L150" s="28"/>
      <c r="M150" s="28"/>
      <c r="N150" s="28"/>
      <c r="O150" s="28"/>
      <c r="P150" s="28"/>
      <c r="Q150" s="28"/>
      <c r="R150" s="34"/>
      <c r="S150" s="34"/>
      <c r="T150" s="34"/>
      <c r="U150" s="28"/>
    </row>
    <row r="151" spans="1:21" x14ac:dyDescent="0.2">
      <c r="A151" s="28"/>
      <c r="B151" s="28"/>
      <c r="C151" s="28"/>
      <c r="D151" s="28"/>
      <c r="E151" s="28"/>
      <c r="F151" s="28"/>
      <c r="G151" s="28"/>
      <c r="H151" s="28"/>
      <c r="I151" s="28"/>
      <c r="J151" s="28"/>
      <c r="K151" s="28"/>
      <c r="L151" s="28"/>
      <c r="M151" s="28"/>
      <c r="N151" s="28"/>
      <c r="O151" s="28"/>
      <c r="P151" s="28"/>
      <c r="Q151" s="28"/>
      <c r="R151" s="34"/>
      <c r="S151" s="34"/>
      <c r="T151" s="34"/>
      <c r="U151" s="28"/>
    </row>
    <row r="152" spans="1:21" x14ac:dyDescent="0.2">
      <c r="A152" s="28"/>
      <c r="B152" s="28"/>
      <c r="C152" s="28"/>
      <c r="D152" s="28"/>
      <c r="E152" s="28"/>
      <c r="F152" s="28"/>
      <c r="G152" s="28"/>
      <c r="H152" s="28"/>
      <c r="I152" s="28"/>
      <c r="J152" s="28"/>
      <c r="K152" s="28"/>
      <c r="L152" s="28"/>
      <c r="M152" s="28"/>
      <c r="N152" s="28"/>
      <c r="O152" s="28"/>
      <c r="P152" s="28"/>
      <c r="Q152" s="28"/>
      <c r="R152" s="34"/>
      <c r="S152" s="34"/>
      <c r="T152" s="34"/>
      <c r="U152" s="28"/>
    </row>
    <row r="153" spans="1:21" x14ac:dyDescent="0.2">
      <c r="A153" s="28"/>
      <c r="B153" s="28"/>
      <c r="C153" s="28"/>
      <c r="D153" s="28"/>
      <c r="E153" s="28"/>
      <c r="F153" s="28"/>
      <c r="G153" s="28"/>
      <c r="H153" s="28"/>
      <c r="I153" s="28"/>
      <c r="J153" s="28"/>
      <c r="K153" s="28"/>
      <c r="L153" s="28"/>
      <c r="M153" s="28"/>
      <c r="N153" s="28"/>
      <c r="O153" s="28"/>
      <c r="P153" s="28"/>
      <c r="Q153" s="28"/>
      <c r="R153" s="34"/>
      <c r="S153" s="34"/>
      <c r="T153" s="34"/>
      <c r="U153" s="28"/>
    </row>
    <row r="154" spans="1:21" x14ac:dyDescent="0.2">
      <c r="A154" s="28"/>
      <c r="B154" s="28"/>
      <c r="C154" s="28"/>
      <c r="D154" s="28"/>
      <c r="E154" s="28"/>
      <c r="F154" s="28"/>
      <c r="G154" s="28"/>
      <c r="H154" s="28"/>
      <c r="I154" s="28"/>
      <c r="J154" s="28"/>
      <c r="K154" s="28"/>
      <c r="L154" s="28"/>
      <c r="M154" s="28"/>
      <c r="N154" s="28"/>
      <c r="O154" s="28"/>
      <c r="P154" s="28"/>
      <c r="Q154" s="28"/>
      <c r="R154" s="34"/>
      <c r="S154" s="34"/>
      <c r="T154" s="34"/>
      <c r="U154" s="28"/>
    </row>
    <row r="155" spans="1:21" x14ac:dyDescent="0.2">
      <c r="A155" s="28"/>
      <c r="B155" s="28"/>
      <c r="C155" s="28"/>
      <c r="D155" s="28"/>
      <c r="E155" s="28"/>
      <c r="F155" s="28"/>
      <c r="G155" s="28"/>
      <c r="H155" s="28"/>
      <c r="I155" s="28"/>
      <c r="J155" s="28"/>
      <c r="K155" s="28"/>
      <c r="L155" s="28"/>
      <c r="M155" s="28"/>
      <c r="N155" s="28"/>
      <c r="O155" s="28"/>
      <c r="P155" s="28"/>
      <c r="Q155" s="28"/>
      <c r="R155" s="34"/>
      <c r="S155" s="34"/>
      <c r="T155" s="34"/>
      <c r="U155" s="28"/>
    </row>
    <row r="156" spans="1:21" x14ac:dyDescent="0.2">
      <c r="A156" s="28"/>
      <c r="B156" s="28"/>
      <c r="C156" s="28"/>
      <c r="D156" s="28"/>
      <c r="E156" s="28"/>
      <c r="F156" s="28"/>
      <c r="G156" s="28"/>
      <c r="H156" s="28"/>
      <c r="I156" s="28"/>
      <c r="J156" s="28"/>
      <c r="K156" s="28"/>
      <c r="L156" s="28"/>
      <c r="M156" s="28"/>
      <c r="N156" s="28"/>
      <c r="O156" s="28"/>
      <c r="P156" s="28"/>
      <c r="Q156" s="28"/>
      <c r="R156" s="34"/>
      <c r="S156" s="34"/>
      <c r="T156" s="34"/>
      <c r="U156" s="28"/>
    </row>
    <row r="157" spans="1:21" x14ac:dyDescent="0.2">
      <c r="A157" s="28"/>
      <c r="B157" s="28"/>
      <c r="C157" s="28"/>
      <c r="D157" s="28"/>
      <c r="E157" s="28"/>
      <c r="F157" s="28"/>
      <c r="G157" s="28"/>
      <c r="H157" s="28"/>
      <c r="I157" s="28"/>
      <c r="J157" s="28"/>
      <c r="K157" s="28"/>
      <c r="L157" s="28"/>
      <c r="M157" s="28"/>
      <c r="N157" s="28"/>
      <c r="O157" s="28"/>
      <c r="P157" s="28"/>
      <c r="Q157" s="28"/>
      <c r="R157" s="34"/>
      <c r="S157" s="34"/>
      <c r="T157" s="34"/>
      <c r="U157" s="28"/>
    </row>
    <row r="158" spans="1:21" x14ac:dyDescent="0.2">
      <c r="A158" s="28"/>
      <c r="B158" s="28"/>
      <c r="C158" s="28"/>
      <c r="D158" s="28"/>
      <c r="E158" s="28"/>
      <c r="F158" s="28"/>
      <c r="G158" s="28"/>
      <c r="H158" s="28"/>
      <c r="I158" s="28"/>
      <c r="J158" s="28"/>
      <c r="K158" s="28"/>
      <c r="L158" s="28"/>
      <c r="M158" s="28"/>
      <c r="N158" s="28"/>
      <c r="O158" s="28"/>
      <c r="P158" s="28"/>
      <c r="Q158" s="28"/>
      <c r="R158" s="34"/>
      <c r="S158" s="34"/>
      <c r="T158" s="34"/>
      <c r="U158" s="28"/>
    </row>
    <row r="159" spans="1:21" x14ac:dyDescent="0.2">
      <c r="A159" s="28"/>
      <c r="B159" s="28"/>
      <c r="C159" s="28"/>
      <c r="D159" s="28"/>
      <c r="E159" s="28"/>
      <c r="F159" s="28"/>
      <c r="G159" s="28"/>
      <c r="H159" s="28"/>
      <c r="I159" s="28"/>
      <c r="J159" s="28"/>
      <c r="K159" s="28"/>
      <c r="L159" s="28"/>
      <c r="M159" s="28"/>
      <c r="N159" s="28"/>
      <c r="O159" s="28"/>
      <c r="P159" s="28"/>
      <c r="Q159" s="28"/>
      <c r="R159" s="34"/>
      <c r="S159" s="34"/>
      <c r="T159" s="34"/>
      <c r="U159" s="28"/>
    </row>
    <row r="160" spans="1:21" x14ac:dyDescent="0.2">
      <c r="A160" s="28"/>
      <c r="B160" s="28"/>
      <c r="C160" s="28"/>
      <c r="D160" s="28"/>
      <c r="E160" s="28"/>
      <c r="F160" s="28"/>
      <c r="G160" s="28"/>
      <c r="H160" s="28"/>
      <c r="I160" s="28"/>
      <c r="J160" s="28"/>
      <c r="K160" s="28"/>
      <c r="L160" s="28"/>
      <c r="M160" s="28"/>
      <c r="N160" s="28"/>
      <c r="O160" s="28"/>
      <c r="P160" s="28"/>
      <c r="Q160" s="28"/>
      <c r="R160" s="34"/>
      <c r="S160" s="34"/>
      <c r="T160" s="34"/>
      <c r="U160" s="28"/>
    </row>
    <row r="161" spans="1:21" x14ac:dyDescent="0.2">
      <c r="A161" s="28"/>
      <c r="B161" s="28"/>
      <c r="C161" s="28"/>
      <c r="D161" s="28"/>
      <c r="E161" s="28"/>
      <c r="F161" s="28"/>
      <c r="G161" s="28"/>
      <c r="H161" s="28"/>
      <c r="I161" s="28"/>
      <c r="J161" s="28"/>
      <c r="K161" s="28"/>
      <c r="L161" s="28"/>
      <c r="M161" s="28"/>
      <c r="N161" s="28"/>
      <c r="O161" s="28"/>
      <c r="P161" s="28"/>
      <c r="Q161" s="28"/>
      <c r="R161" s="34"/>
      <c r="S161" s="34"/>
      <c r="T161" s="34"/>
      <c r="U161" s="28"/>
    </row>
    <row r="162" spans="1:21" x14ac:dyDescent="0.2">
      <c r="A162" s="28"/>
      <c r="B162" s="28"/>
      <c r="C162" s="28"/>
      <c r="D162" s="28"/>
      <c r="E162" s="28"/>
      <c r="F162" s="28"/>
      <c r="G162" s="28"/>
      <c r="H162" s="28"/>
      <c r="I162" s="28"/>
      <c r="J162" s="28"/>
      <c r="K162" s="28"/>
      <c r="L162" s="28"/>
      <c r="M162" s="28"/>
      <c r="N162" s="28"/>
      <c r="O162" s="28"/>
      <c r="P162" s="28"/>
      <c r="Q162" s="28"/>
      <c r="R162" s="34"/>
      <c r="S162" s="34"/>
      <c r="T162" s="34"/>
      <c r="U162" s="28"/>
    </row>
    <row r="163" spans="1:21" x14ac:dyDescent="0.2">
      <c r="A163" s="28"/>
      <c r="B163" s="28"/>
      <c r="C163" s="28"/>
      <c r="D163" s="28"/>
      <c r="E163" s="28"/>
      <c r="F163" s="28"/>
      <c r="G163" s="28"/>
      <c r="H163" s="28"/>
      <c r="I163" s="28"/>
      <c r="J163" s="28"/>
      <c r="K163" s="28"/>
      <c r="L163" s="28"/>
      <c r="M163" s="28"/>
      <c r="N163" s="28"/>
      <c r="O163" s="28"/>
      <c r="P163" s="28"/>
      <c r="Q163" s="28"/>
      <c r="R163" s="34"/>
      <c r="S163" s="34"/>
      <c r="T163" s="34"/>
      <c r="U163" s="28"/>
    </row>
    <row r="164" spans="1:21" x14ac:dyDescent="0.2">
      <c r="A164" s="28"/>
      <c r="B164" s="28"/>
      <c r="C164" s="28"/>
      <c r="D164" s="28"/>
      <c r="E164" s="28"/>
      <c r="F164" s="28"/>
      <c r="G164" s="28"/>
      <c r="H164" s="28"/>
      <c r="I164" s="28"/>
      <c r="J164" s="28"/>
      <c r="K164" s="28"/>
      <c r="L164" s="28"/>
      <c r="M164" s="28"/>
      <c r="N164" s="28"/>
      <c r="O164" s="28"/>
      <c r="P164" s="28"/>
      <c r="Q164" s="28"/>
      <c r="R164" s="34"/>
      <c r="S164" s="34"/>
      <c r="T164" s="34"/>
      <c r="U164" s="28"/>
    </row>
    <row r="165" spans="1:21" x14ac:dyDescent="0.2">
      <c r="A165" s="28"/>
      <c r="B165" s="28"/>
      <c r="C165" s="28"/>
      <c r="D165" s="28"/>
      <c r="E165" s="28"/>
      <c r="F165" s="28"/>
      <c r="G165" s="28"/>
      <c r="H165" s="28"/>
      <c r="I165" s="28"/>
      <c r="J165" s="28"/>
      <c r="K165" s="28"/>
      <c r="L165" s="28"/>
      <c r="M165" s="28"/>
      <c r="N165" s="28"/>
      <c r="O165" s="28"/>
      <c r="P165" s="28"/>
      <c r="Q165" s="28"/>
      <c r="R165" s="34"/>
      <c r="S165" s="34"/>
      <c r="T165" s="34"/>
      <c r="U165" s="28"/>
    </row>
    <row r="166" spans="1:21" x14ac:dyDescent="0.2">
      <c r="A166" s="28"/>
      <c r="B166" s="28"/>
      <c r="C166" s="28"/>
      <c r="D166" s="28"/>
      <c r="E166" s="28"/>
      <c r="F166" s="28"/>
      <c r="G166" s="28"/>
      <c r="H166" s="28"/>
      <c r="I166" s="28"/>
      <c r="J166" s="28"/>
      <c r="K166" s="28"/>
      <c r="L166" s="28"/>
      <c r="M166" s="28"/>
      <c r="N166" s="28"/>
      <c r="O166" s="28"/>
      <c r="P166" s="28"/>
      <c r="Q166" s="28"/>
      <c r="R166" s="34"/>
      <c r="S166" s="34"/>
      <c r="T166" s="34"/>
      <c r="U166" s="28"/>
    </row>
    <row r="167" spans="1:21" x14ac:dyDescent="0.2">
      <c r="A167" s="28"/>
      <c r="B167" s="28"/>
      <c r="C167" s="28"/>
      <c r="D167" s="28"/>
      <c r="E167" s="28"/>
      <c r="F167" s="28"/>
      <c r="G167" s="28"/>
      <c r="H167" s="28"/>
      <c r="I167" s="28"/>
      <c r="J167" s="28"/>
      <c r="K167" s="28"/>
      <c r="L167" s="28"/>
      <c r="M167" s="28"/>
      <c r="N167" s="28"/>
      <c r="O167" s="28"/>
      <c r="P167" s="28"/>
      <c r="Q167" s="28"/>
      <c r="R167" s="34"/>
      <c r="S167" s="34"/>
      <c r="T167" s="34"/>
      <c r="U167" s="28"/>
    </row>
    <row r="168" spans="1:21" x14ac:dyDescent="0.2">
      <c r="A168" s="28"/>
      <c r="B168" s="28"/>
      <c r="C168" s="28"/>
      <c r="D168" s="28"/>
      <c r="E168" s="28"/>
      <c r="F168" s="28"/>
      <c r="G168" s="28"/>
      <c r="H168" s="28"/>
      <c r="I168" s="28"/>
      <c r="J168" s="28"/>
      <c r="K168" s="28"/>
      <c r="L168" s="28"/>
      <c r="M168" s="28"/>
      <c r="N168" s="28"/>
      <c r="O168" s="28"/>
      <c r="P168" s="28"/>
      <c r="Q168" s="28"/>
      <c r="R168" s="34"/>
      <c r="S168" s="34"/>
      <c r="T168" s="34"/>
      <c r="U168" s="28"/>
    </row>
    <row r="169" spans="1:21" x14ac:dyDescent="0.2">
      <c r="A169" s="28"/>
      <c r="B169" s="28"/>
      <c r="C169" s="28"/>
      <c r="D169" s="28"/>
      <c r="E169" s="28"/>
      <c r="F169" s="28"/>
      <c r="G169" s="28"/>
      <c r="H169" s="28"/>
      <c r="I169" s="28"/>
      <c r="J169" s="28"/>
      <c r="K169" s="28"/>
      <c r="L169" s="28"/>
      <c r="M169" s="28"/>
      <c r="N169" s="28"/>
      <c r="O169" s="28"/>
      <c r="P169" s="28"/>
      <c r="Q169" s="28"/>
      <c r="R169" s="34"/>
      <c r="S169" s="34"/>
      <c r="T169" s="34"/>
      <c r="U169" s="28"/>
    </row>
    <row r="170" spans="1:21" x14ac:dyDescent="0.2">
      <c r="A170" s="28"/>
      <c r="B170" s="28"/>
      <c r="C170" s="28"/>
      <c r="D170" s="28"/>
      <c r="E170" s="28"/>
      <c r="F170" s="28"/>
      <c r="G170" s="28"/>
      <c r="H170" s="28"/>
      <c r="I170" s="28"/>
      <c r="J170" s="28"/>
      <c r="K170" s="28"/>
      <c r="L170" s="28"/>
      <c r="M170" s="28"/>
      <c r="N170" s="28"/>
      <c r="O170" s="28"/>
      <c r="P170" s="28"/>
      <c r="Q170" s="28"/>
      <c r="R170" s="34"/>
      <c r="S170" s="34"/>
      <c r="T170" s="34"/>
      <c r="U170" s="28"/>
    </row>
    <row r="171" spans="1:21" x14ac:dyDescent="0.2">
      <c r="A171" s="28"/>
      <c r="B171" s="28"/>
      <c r="C171" s="28"/>
      <c r="D171" s="28"/>
      <c r="E171" s="28"/>
      <c r="F171" s="28"/>
      <c r="G171" s="28"/>
      <c r="H171" s="28"/>
      <c r="I171" s="28"/>
      <c r="J171" s="28"/>
      <c r="K171" s="28"/>
      <c r="L171" s="28"/>
      <c r="M171" s="28"/>
      <c r="N171" s="28"/>
      <c r="O171" s="28"/>
      <c r="P171" s="28"/>
      <c r="Q171" s="28"/>
      <c r="R171" s="34"/>
      <c r="S171" s="34"/>
      <c r="T171" s="34"/>
      <c r="U171" s="28"/>
    </row>
    <row r="172" spans="1:21" x14ac:dyDescent="0.2">
      <c r="A172" s="28"/>
      <c r="B172" s="28"/>
      <c r="C172" s="28"/>
      <c r="D172" s="28"/>
      <c r="E172" s="28"/>
      <c r="F172" s="28"/>
      <c r="G172" s="28"/>
      <c r="H172" s="28"/>
      <c r="I172" s="28"/>
      <c r="J172" s="28"/>
      <c r="K172" s="28"/>
      <c r="L172" s="28"/>
      <c r="M172" s="28"/>
      <c r="N172" s="28"/>
      <c r="O172" s="28"/>
      <c r="P172" s="28"/>
      <c r="Q172" s="28"/>
      <c r="R172" s="34"/>
      <c r="S172" s="34"/>
      <c r="T172" s="34"/>
      <c r="U172" s="28"/>
    </row>
    <row r="173" spans="1:21" x14ac:dyDescent="0.2">
      <c r="A173" s="28"/>
      <c r="B173" s="28"/>
      <c r="C173" s="28"/>
      <c r="D173" s="28"/>
      <c r="E173" s="28"/>
      <c r="F173" s="28"/>
      <c r="G173" s="28"/>
      <c r="H173" s="28"/>
      <c r="I173" s="28"/>
      <c r="J173" s="28"/>
      <c r="K173" s="28"/>
      <c r="L173" s="28"/>
      <c r="M173" s="28"/>
      <c r="N173" s="28"/>
      <c r="O173" s="28"/>
      <c r="P173" s="28"/>
      <c r="Q173" s="28"/>
      <c r="R173" s="34"/>
      <c r="S173" s="34"/>
      <c r="T173" s="34"/>
      <c r="U173" s="28"/>
    </row>
    <row r="174" spans="1:21" x14ac:dyDescent="0.2">
      <c r="A174" s="28"/>
      <c r="B174" s="28"/>
      <c r="C174" s="28"/>
      <c r="D174" s="28"/>
      <c r="E174" s="28"/>
      <c r="F174" s="28"/>
      <c r="G174" s="28"/>
      <c r="H174" s="28"/>
      <c r="I174" s="28"/>
      <c r="J174" s="28"/>
      <c r="K174" s="28"/>
      <c r="L174" s="28"/>
      <c r="M174" s="28"/>
      <c r="N174" s="28"/>
      <c r="O174" s="28"/>
      <c r="P174" s="28"/>
      <c r="Q174" s="28"/>
      <c r="R174" s="34"/>
      <c r="S174" s="34"/>
      <c r="T174" s="34"/>
      <c r="U174" s="28"/>
    </row>
    <row r="175" spans="1:21" x14ac:dyDescent="0.2">
      <c r="A175" s="28"/>
      <c r="B175" s="28"/>
      <c r="C175" s="28"/>
      <c r="D175" s="28"/>
      <c r="E175" s="28"/>
      <c r="F175" s="28"/>
      <c r="G175" s="28"/>
      <c r="H175" s="28"/>
      <c r="I175" s="28"/>
      <c r="J175" s="28"/>
      <c r="K175" s="28"/>
      <c r="L175" s="28"/>
      <c r="M175" s="28"/>
      <c r="N175" s="28"/>
      <c r="O175" s="28"/>
      <c r="P175" s="28"/>
      <c r="Q175" s="28"/>
      <c r="R175" s="34"/>
      <c r="S175" s="34"/>
      <c r="T175" s="34"/>
      <c r="U175" s="28"/>
    </row>
    <row r="176" spans="1:21" x14ac:dyDescent="0.2">
      <c r="A176" s="28"/>
      <c r="B176" s="28"/>
      <c r="C176" s="28"/>
      <c r="D176" s="28"/>
      <c r="E176" s="28"/>
      <c r="F176" s="28"/>
      <c r="G176" s="28"/>
      <c r="H176" s="28"/>
      <c r="I176" s="28"/>
      <c r="J176" s="28"/>
      <c r="K176" s="28"/>
      <c r="L176" s="28"/>
      <c r="M176" s="28"/>
      <c r="N176" s="28"/>
      <c r="O176" s="28"/>
      <c r="P176" s="28"/>
      <c r="Q176" s="28"/>
      <c r="R176" s="34"/>
      <c r="S176" s="34"/>
      <c r="T176" s="34"/>
      <c r="U176" s="28"/>
    </row>
    <row r="177" spans="1:21" x14ac:dyDescent="0.2">
      <c r="A177" s="28"/>
      <c r="B177" s="28"/>
      <c r="C177" s="28"/>
      <c r="D177" s="28"/>
      <c r="E177" s="28"/>
      <c r="F177" s="28"/>
      <c r="G177" s="28"/>
      <c r="H177" s="28"/>
      <c r="I177" s="28"/>
      <c r="J177" s="28"/>
      <c r="K177" s="28"/>
      <c r="L177" s="28"/>
      <c r="M177" s="28"/>
      <c r="N177" s="28"/>
      <c r="O177" s="28"/>
      <c r="P177" s="28"/>
      <c r="Q177" s="28"/>
      <c r="R177" s="34"/>
      <c r="S177" s="34"/>
      <c r="T177" s="34"/>
      <c r="U177" s="28"/>
    </row>
    <row r="178" spans="1:21" x14ac:dyDescent="0.2">
      <c r="A178" s="28"/>
      <c r="B178" s="28"/>
      <c r="C178" s="28"/>
      <c r="D178" s="28"/>
      <c r="E178" s="28"/>
      <c r="F178" s="28"/>
      <c r="G178" s="28"/>
      <c r="H178" s="28"/>
      <c r="I178" s="28"/>
      <c r="J178" s="28"/>
      <c r="K178" s="28"/>
      <c r="L178" s="28"/>
      <c r="M178" s="28"/>
      <c r="N178" s="28"/>
      <c r="O178" s="28"/>
      <c r="P178" s="28"/>
      <c r="Q178" s="28"/>
      <c r="R178" s="34"/>
      <c r="S178" s="34"/>
      <c r="T178" s="34"/>
      <c r="U178" s="28"/>
    </row>
    <row r="179" spans="1:21" x14ac:dyDescent="0.2">
      <c r="A179" s="28"/>
      <c r="B179" s="28"/>
      <c r="C179" s="28"/>
      <c r="D179" s="28"/>
      <c r="E179" s="28"/>
      <c r="F179" s="28"/>
      <c r="G179" s="28"/>
      <c r="H179" s="28"/>
      <c r="I179" s="28"/>
      <c r="J179" s="28"/>
      <c r="K179" s="28"/>
      <c r="L179" s="28"/>
      <c r="M179" s="28"/>
      <c r="N179" s="28"/>
      <c r="O179" s="28"/>
      <c r="P179" s="28"/>
      <c r="Q179" s="28"/>
      <c r="R179" s="34"/>
      <c r="S179" s="34"/>
      <c r="T179" s="34"/>
      <c r="U179" s="28"/>
    </row>
    <row r="180" spans="1:21" x14ac:dyDescent="0.2">
      <c r="A180" s="28"/>
      <c r="B180" s="28"/>
      <c r="C180" s="28"/>
      <c r="D180" s="28"/>
      <c r="E180" s="28"/>
      <c r="F180" s="28"/>
      <c r="G180" s="28"/>
      <c r="H180" s="28"/>
      <c r="I180" s="28"/>
      <c r="J180" s="28"/>
      <c r="K180" s="28"/>
      <c r="L180" s="28"/>
      <c r="M180" s="28"/>
      <c r="N180" s="28"/>
      <c r="O180" s="28"/>
      <c r="P180" s="28"/>
      <c r="Q180" s="28"/>
      <c r="R180" s="34"/>
      <c r="S180" s="34"/>
      <c r="T180" s="34"/>
      <c r="U180" s="28"/>
    </row>
    <row r="181" spans="1:21" x14ac:dyDescent="0.2">
      <c r="A181" s="28"/>
      <c r="B181" s="28"/>
      <c r="C181" s="28"/>
      <c r="D181" s="28"/>
      <c r="E181" s="28"/>
      <c r="F181" s="28"/>
      <c r="G181" s="28"/>
      <c r="H181" s="28"/>
      <c r="I181" s="28"/>
      <c r="J181" s="28"/>
      <c r="K181" s="28"/>
      <c r="L181" s="28"/>
      <c r="M181" s="28"/>
      <c r="N181" s="28"/>
      <c r="O181" s="28"/>
      <c r="P181" s="28"/>
      <c r="Q181" s="28"/>
      <c r="R181" s="34"/>
      <c r="S181" s="34"/>
      <c r="T181" s="34"/>
      <c r="U181" s="28"/>
    </row>
    <row r="182" spans="1:21" x14ac:dyDescent="0.2">
      <c r="A182" s="28"/>
      <c r="B182" s="28"/>
      <c r="C182" s="28"/>
      <c r="D182" s="28"/>
      <c r="E182" s="28"/>
      <c r="F182" s="28"/>
      <c r="G182" s="28"/>
      <c r="H182" s="28"/>
      <c r="I182" s="28"/>
      <c r="J182" s="28"/>
      <c r="K182" s="28"/>
      <c r="L182" s="28"/>
      <c r="M182" s="28"/>
      <c r="N182" s="28"/>
      <c r="O182" s="28"/>
      <c r="P182" s="28"/>
      <c r="Q182" s="28"/>
      <c r="R182" s="34"/>
      <c r="S182" s="34"/>
      <c r="T182" s="34"/>
      <c r="U182" s="28"/>
    </row>
    <row r="183" spans="1:21" x14ac:dyDescent="0.2">
      <c r="A183" s="28"/>
      <c r="B183" s="28"/>
      <c r="C183" s="28"/>
      <c r="D183" s="28"/>
      <c r="E183" s="28"/>
      <c r="F183" s="28"/>
      <c r="G183" s="28"/>
      <c r="H183" s="28"/>
      <c r="I183" s="28"/>
      <c r="J183" s="28"/>
      <c r="K183" s="28"/>
      <c r="L183" s="28"/>
      <c r="M183" s="28"/>
      <c r="N183" s="28"/>
      <c r="O183" s="28"/>
      <c r="P183" s="28"/>
      <c r="Q183" s="28"/>
      <c r="R183" s="34"/>
      <c r="S183" s="34"/>
      <c r="T183" s="34"/>
      <c r="U183" s="28"/>
    </row>
    <row r="184" spans="1:21" x14ac:dyDescent="0.2">
      <c r="A184" s="28"/>
      <c r="B184" s="28"/>
      <c r="C184" s="28"/>
      <c r="D184" s="28"/>
      <c r="E184" s="28"/>
      <c r="F184" s="28"/>
      <c r="G184" s="28"/>
      <c r="H184" s="28"/>
      <c r="I184" s="28"/>
      <c r="J184" s="28"/>
      <c r="K184" s="28"/>
      <c r="L184" s="28"/>
      <c r="M184" s="28"/>
      <c r="N184" s="28"/>
      <c r="O184" s="28"/>
      <c r="P184" s="28"/>
      <c r="Q184" s="28"/>
      <c r="R184" s="34"/>
      <c r="S184" s="34"/>
      <c r="T184" s="34"/>
      <c r="U184" s="28"/>
    </row>
    <row r="185" spans="1:21" x14ac:dyDescent="0.2">
      <c r="A185" s="28"/>
      <c r="B185" s="28"/>
      <c r="C185" s="28"/>
      <c r="D185" s="28"/>
      <c r="E185" s="28"/>
      <c r="F185" s="28"/>
      <c r="G185" s="28"/>
      <c r="H185" s="28"/>
      <c r="I185" s="28"/>
      <c r="J185" s="28"/>
      <c r="K185" s="28"/>
      <c r="L185" s="28"/>
      <c r="M185" s="28"/>
      <c r="N185" s="28"/>
      <c r="O185" s="28"/>
      <c r="P185" s="28"/>
      <c r="Q185" s="28"/>
      <c r="R185" s="34"/>
      <c r="S185" s="34"/>
      <c r="T185" s="34"/>
      <c r="U185" s="28"/>
    </row>
    <row r="186" spans="1:21" x14ac:dyDescent="0.2">
      <c r="A186" s="28"/>
      <c r="B186" s="28"/>
      <c r="C186" s="28"/>
      <c r="D186" s="28"/>
      <c r="E186" s="28"/>
      <c r="F186" s="28"/>
      <c r="G186" s="28"/>
      <c r="H186" s="28"/>
      <c r="I186" s="28"/>
      <c r="J186" s="28"/>
      <c r="K186" s="28"/>
      <c r="L186" s="28"/>
      <c r="M186" s="28"/>
      <c r="N186" s="28"/>
      <c r="O186" s="28"/>
      <c r="P186" s="28"/>
      <c r="Q186" s="28"/>
      <c r="R186" s="34"/>
      <c r="S186" s="34"/>
      <c r="T186" s="34"/>
      <c r="U186" s="28"/>
    </row>
    <row r="187" spans="1:21" x14ac:dyDescent="0.2">
      <c r="A187" s="28"/>
      <c r="B187" s="28"/>
      <c r="C187" s="28"/>
      <c r="D187" s="28"/>
      <c r="E187" s="28"/>
      <c r="F187" s="28"/>
      <c r="G187" s="28"/>
      <c r="H187" s="28"/>
      <c r="I187" s="28"/>
      <c r="J187" s="28"/>
      <c r="K187" s="28"/>
      <c r="L187" s="28"/>
      <c r="M187" s="28"/>
      <c r="N187" s="28"/>
      <c r="O187" s="28"/>
      <c r="P187" s="28"/>
      <c r="Q187" s="28"/>
      <c r="R187" s="34"/>
      <c r="S187" s="34"/>
      <c r="T187" s="34"/>
      <c r="U187" s="28"/>
    </row>
    <row r="188" spans="1:21" x14ac:dyDescent="0.2">
      <c r="A188" s="28"/>
      <c r="B188" s="28"/>
      <c r="C188" s="28"/>
      <c r="D188" s="28"/>
      <c r="E188" s="28"/>
      <c r="F188" s="28"/>
      <c r="G188" s="28"/>
      <c r="H188" s="28"/>
      <c r="I188" s="28"/>
      <c r="J188" s="28"/>
      <c r="K188" s="28"/>
      <c r="L188" s="28"/>
      <c r="M188" s="28"/>
      <c r="N188" s="28"/>
      <c r="O188" s="28"/>
      <c r="P188" s="28"/>
      <c r="Q188" s="28"/>
      <c r="R188" s="34"/>
      <c r="S188" s="34"/>
      <c r="T188" s="34"/>
      <c r="U188" s="28"/>
    </row>
    <row r="189" spans="1:21" x14ac:dyDescent="0.2">
      <c r="A189" s="28"/>
      <c r="B189" s="28"/>
      <c r="C189" s="28"/>
      <c r="D189" s="28"/>
      <c r="E189" s="28"/>
      <c r="F189" s="28"/>
      <c r="G189" s="28"/>
      <c r="H189" s="28"/>
      <c r="I189" s="28"/>
      <c r="J189" s="28"/>
      <c r="K189" s="28"/>
      <c r="L189" s="28"/>
      <c r="M189" s="28"/>
      <c r="N189" s="28"/>
      <c r="O189" s="28"/>
      <c r="P189" s="28"/>
      <c r="Q189" s="28"/>
      <c r="R189" s="34"/>
      <c r="S189" s="34"/>
      <c r="T189" s="34"/>
      <c r="U189" s="28"/>
    </row>
    <row r="190" spans="1:21" x14ac:dyDescent="0.2">
      <c r="A190" s="28"/>
      <c r="B190" s="28"/>
      <c r="C190" s="28"/>
      <c r="D190" s="28"/>
      <c r="E190" s="28"/>
      <c r="F190" s="28"/>
      <c r="G190" s="28"/>
      <c r="H190" s="28"/>
      <c r="I190" s="28"/>
      <c r="J190" s="28"/>
      <c r="K190" s="28"/>
      <c r="L190" s="28"/>
      <c r="M190" s="28"/>
      <c r="N190" s="28"/>
      <c r="O190" s="28"/>
      <c r="P190" s="28"/>
      <c r="Q190" s="28"/>
      <c r="R190" s="34"/>
      <c r="S190" s="34"/>
      <c r="T190" s="34"/>
      <c r="U190" s="28"/>
    </row>
    <row r="191" spans="1:21" x14ac:dyDescent="0.2">
      <c r="A191" s="28"/>
      <c r="B191" s="28"/>
      <c r="C191" s="28"/>
      <c r="D191" s="28"/>
      <c r="E191" s="28"/>
      <c r="F191" s="28"/>
      <c r="G191" s="28"/>
      <c r="H191" s="28"/>
      <c r="I191" s="28"/>
      <c r="J191" s="28"/>
      <c r="K191" s="28"/>
      <c r="L191" s="28"/>
      <c r="M191" s="28"/>
      <c r="N191" s="28"/>
      <c r="O191" s="28"/>
      <c r="P191" s="28"/>
      <c r="Q191" s="28"/>
      <c r="R191" s="34"/>
      <c r="S191" s="34"/>
      <c r="T191" s="34"/>
      <c r="U191" s="28"/>
    </row>
    <row r="192" spans="1:21" x14ac:dyDescent="0.2">
      <c r="A192" s="28"/>
      <c r="B192" s="28"/>
      <c r="C192" s="28"/>
      <c r="D192" s="28"/>
      <c r="E192" s="28"/>
      <c r="F192" s="28"/>
      <c r="G192" s="28"/>
      <c r="H192" s="28"/>
      <c r="I192" s="28"/>
      <c r="J192" s="28"/>
      <c r="K192" s="28"/>
      <c r="L192" s="28"/>
      <c r="M192" s="28"/>
      <c r="N192" s="28"/>
      <c r="O192" s="28"/>
      <c r="P192" s="28"/>
      <c r="Q192" s="28"/>
      <c r="R192" s="34"/>
      <c r="S192" s="34"/>
      <c r="T192" s="34"/>
      <c r="U192" s="28"/>
    </row>
    <row r="193" spans="1:21" x14ac:dyDescent="0.2">
      <c r="A193" s="28"/>
      <c r="B193" s="28"/>
      <c r="C193" s="28"/>
      <c r="D193" s="28"/>
      <c r="E193" s="28"/>
      <c r="F193" s="28"/>
      <c r="G193" s="28"/>
      <c r="H193" s="28"/>
      <c r="I193" s="28"/>
      <c r="J193" s="28"/>
      <c r="K193" s="28"/>
      <c r="L193" s="28"/>
      <c r="M193" s="28"/>
      <c r="N193" s="28"/>
      <c r="O193" s="28"/>
      <c r="P193" s="28"/>
      <c r="Q193" s="28"/>
      <c r="R193" s="34"/>
      <c r="S193" s="34"/>
      <c r="T193" s="34"/>
      <c r="U193" s="28"/>
    </row>
    <row r="194" spans="1:21" x14ac:dyDescent="0.2">
      <c r="A194" s="28"/>
      <c r="B194" s="28"/>
      <c r="C194" s="28"/>
      <c r="D194" s="28"/>
      <c r="E194" s="28"/>
      <c r="F194" s="28"/>
      <c r="G194" s="28"/>
      <c r="H194" s="28"/>
      <c r="I194" s="28"/>
      <c r="J194" s="28"/>
      <c r="K194" s="28"/>
      <c r="L194" s="28"/>
      <c r="M194" s="28"/>
      <c r="N194" s="28"/>
      <c r="O194" s="28"/>
      <c r="P194" s="28"/>
      <c r="Q194" s="28"/>
      <c r="R194" s="34"/>
      <c r="S194" s="34"/>
      <c r="T194" s="34"/>
      <c r="U194" s="28"/>
    </row>
    <row r="195" spans="1:21" x14ac:dyDescent="0.2">
      <c r="A195" s="28"/>
      <c r="B195" s="28"/>
      <c r="C195" s="28"/>
      <c r="D195" s="28"/>
      <c r="E195" s="28"/>
      <c r="F195" s="28"/>
      <c r="G195" s="28"/>
      <c r="H195" s="28"/>
      <c r="I195" s="28"/>
      <c r="J195" s="28"/>
      <c r="K195" s="28"/>
      <c r="L195" s="28"/>
      <c r="M195" s="28"/>
      <c r="N195" s="28"/>
      <c r="O195" s="28"/>
      <c r="P195" s="28"/>
      <c r="Q195" s="28"/>
      <c r="R195" s="34"/>
      <c r="S195" s="34"/>
      <c r="T195" s="34"/>
      <c r="U195" s="28"/>
    </row>
    <row r="196" spans="1:21" x14ac:dyDescent="0.2">
      <c r="A196" s="28"/>
      <c r="B196" s="28"/>
      <c r="C196" s="28"/>
      <c r="D196" s="28"/>
      <c r="E196" s="28"/>
      <c r="F196" s="28"/>
      <c r="G196" s="28"/>
      <c r="H196" s="28"/>
      <c r="I196" s="28"/>
      <c r="J196" s="28"/>
      <c r="K196" s="28"/>
      <c r="L196" s="28"/>
      <c r="M196" s="28"/>
      <c r="N196" s="28"/>
      <c r="O196" s="28"/>
      <c r="P196" s="28"/>
      <c r="Q196" s="28"/>
      <c r="R196" s="34"/>
      <c r="S196" s="34"/>
      <c r="T196" s="34"/>
      <c r="U196" s="28"/>
    </row>
    <row r="197" spans="1:21" x14ac:dyDescent="0.2">
      <c r="A197" s="28"/>
      <c r="B197" s="28"/>
      <c r="C197" s="28"/>
      <c r="D197" s="28"/>
      <c r="E197" s="28"/>
      <c r="F197" s="28"/>
      <c r="G197" s="28"/>
      <c r="H197" s="28"/>
      <c r="I197" s="28"/>
      <c r="J197" s="28"/>
      <c r="K197" s="28"/>
      <c r="L197" s="28"/>
      <c r="M197" s="28"/>
      <c r="N197" s="28"/>
      <c r="O197" s="28"/>
      <c r="P197" s="28"/>
      <c r="Q197" s="28"/>
      <c r="R197" s="34"/>
      <c r="S197" s="34"/>
      <c r="T197" s="34"/>
      <c r="U197" s="28"/>
    </row>
    <row r="198" spans="1:21" x14ac:dyDescent="0.2">
      <c r="A198" s="28"/>
      <c r="B198" s="28"/>
      <c r="C198" s="28"/>
      <c r="D198" s="28"/>
      <c r="E198" s="28"/>
      <c r="F198" s="28"/>
      <c r="G198" s="28"/>
      <c r="H198" s="28"/>
      <c r="I198" s="28"/>
      <c r="J198" s="28"/>
      <c r="K198" s="28"/>
      <c r="L198" s="28"/>
      <c r="M198" s="28"/>
      <c r="N198" s="28"/>
      <c r="O198" s="28"/>
      <c r="P198" s="28"/>
      <c r="Q198" s="28"/>
      <c r="R198" s="34"/>
      <c r="S198" s="34"/>
      <c r="T198" s="34"/>
      <c r="U198" s="28"/>
    </row>
    <row r="199" spans="1:21" x14ac:dyDescent="0.2">
      <c r="A199" s="28"/>
      <c r="B199" s="28"/>
      <c r="C199" s="28"/>
      <c r="D199" s="28"/>
      <c r="E199" s="28"/>
      <c r="F199" s="28"/>
      <c r="G199" s="28"/>
      <c r="H199" s="28"/>
      <c r="I199" s="28"/>
      <c r="J199" s="28"/>
      <c r="K199" s="28"/>
      <c r="L199" s="28"/>
      <c r="M199" s="28"/>
      <c r="N199" s="28"/>
      <c r="O199" s="28"/>
      <c r="P199" s="28"/>
      <c r="Q199" s="28"/>
      <c r="R199" s="34"/>
      <c r="S199" s="34"/>
      <c r="T199" s="34"/>
      <c r="U199" s="28"/>
    </row>
    <row r="200" spans="1:21" x14ac:dyDescent="0.2">
      <c r="A200" s="28"/>
      <c r="B200" s="28"/>
      <c r="C200" s="28"/>
      <c r="D200" s="28"/>
      <c r="E200" s="28"/>
      <c r="F200" s="28"/>
      <c r="G200" s="28"/>
      <c r="H200" s="28"/>
      <c r="I200" s="28"/>
      <c r="J200" s="28"/>
      <c r="K200" s="28"/>
      <c r="L200" s="28"/>
      <c r="M200" s="28"/>
      <c r="N200" s="28"/>
      <c r="O200" s="28"/>
      <c r="P200" s="28"/>
      <c r="Q200" s="28"/>
      <c r="R200" s="34"/>
      <c r="S200" s="34"/>
      <c r="T200" s="34"/>
      <c r="U200" s="28"/>
    </row>
    <row r="201" spans="1:21" x14ac:dyDescent="0.2">
      <c r="A201" s="28"/>
      <c r="B201" s="28"/>
      <c r="C201" s="28"/>
      <c r="D201" s="28"/>
      <c r="E201" s="28"/>
      <c r="F201" s="28"/>
      <c r="G201" s="28"/>
      <c r="H201" s="28"/>
      <c r="I201" s="28"/>
      <c r="J201" s="28"/>
      <c r="K201" s="28"/>
      <c r="L201" s="28"/>
      <c r="M201" s="28"/>
      <c r="N201" s="28"/>
      <c r="O201" s="28"/>
      <c r="P201" s="28"/>
      <c r="Q201" s="28"/>
      <c r="R201" s="34"/>
      <c r="S201" s="34"/>
      <c r="T201" s="34"/>
      <c r="U201" s="28"/>
    </row>
    <row r="202" spans="1:21" x14ac:dyDescent="0.2">
      <c r="A202" s="28"/>
      <c r="B202" s="28"/>
      <c r="C202" s="28"/>
      <c r="D202" s="28"/>
      <c r="E202" s="28"/>
      <c r="F202" s="28"/>
      <c r="G202" s="28"/>
      <c r="H202" s="28"/>
      <c r="I202" s="28"/>
      <c r="J202" s="28"/>
      <c r="K202" s="28"/>
      <c r="L202" s="28"/>
      <c r="M202" s="28"/>
      <c r="N202" s="28"/>
      <c r="O202" s="28"/>
      <c r="P202" s="28"/>
      <c r="Q202" s="28"/>
      <c r="R202" s="34"/>
      <c r="S202" s="34"/>
      <c r="T202" s="34"/>
      <c r="U202" s="28"/>
    </row>
    <row r="203" spans="1:21" x14ac:dyDescent="0.2">
      <c r="A203" s="28"/>
      <c r="B203" s="28"/>
      <c r="C203" s="28"/>
      <c r="D203" s="28"/>
      <c r="E203" s="28"/>
      <c r="F203" s="28"/>
      <c r="G203" s="28"/>
      <c r="H203" s="28"/>
      <c r="I203" s="28"/>
      <c r="J203" s="28"/>
      <c r="K203" s="28"/>
      <c r="L203" s="28"/>
      <c r="M203" s="28"/>
      <c r="N203" s="28"/>
      <c r="O203" s="28"/>
      <c r="P203" s="28"/>
      <c r="Q203" s="28"/>
      <c r="R203" s="34"/>
      <c r="S203" s="34"/>
      <c r="T203" s="34"/>
      <c r="U203" s="28"/>
    </row>
    <row r="204" spans="1:21" x14ac:dyDescent="0.2">
      <c r="A204" s="28"/>
      <c r="B204" s="28"/>
      <c r="C204" s="28"/>
      <c r="D204" s="28"/>
      <c r="E204" s="28"/>
      <c r="F204" s="28"/>
      <c r="G204" s="28"/>
      <c r="H204" s="28"/>
      <c r="I204" s="28"/>
      <c r="J204" s="28"/>
      <c r="K204" s="28"/>
      <c r="L204" s="28"/>
      <c r="M204" s="28"/>
      <c r="N204" s="28"/>
      <c r="O204" s="28"/>
      <c r="P204" s="28"/>
      <c r="Q204" s="28"/>
      <c r="R204" s="34"/>
      <c r="S204" s="34"/>
      <c r="T204" s="34"/>
      <c r="U204" s="28"/>
    </row>
    <row r="205" spans="1:21" x14ac:dyDescent="0.2">
      <c r="A205" s="28"/>
      <c r="B205" s="28"/>
      <c r="C205" s="28"/>
      <c r="D205" s="28"/>
      <c r="E205" s="28"/>
      <c r="F205" s="28"/>
      <c r="G205" s="28"/>
      <c r="H205" s="28"/>
      <c r="I205" s="28"/>
      <c r="J205" s="28"/>
      <c r="K205" s="28"/>
      <c r="L205" s="28"/>
      <c r="M205" s="28"/>
      <c r="N205" s="28"/>
      <c r="O205" s="28"/>
      <c r="P205" s="28"/>
      <c r="Q205" s="28"/>
      <c r="R205" s="34"/>
      <c r="S205" s="34"/>
      <c r="T205" s="34"/>
      <c r="U205" s="28"/>
    </row>
    <row r="206" spans="1:21" x14ac:dyDescent="0.2">
      <c r="A206" s="28"/>
      <c r="B206" s="28"/>
      <c r="C206" s="28"/>
      <c r="D206" s="28"/>
      <c r="E206" s="28"/>
      <c r="F206" s="28"/>
      <c r="G206" s="28"/>
      <c r="H206" s="28"/>
      <c r="I206" s="28"/>
      <c r="J206" s="28"/>
      <c r="K206" s="28"/>
      <c r="L206" s="28"/>
      <c r="M206" s="28"/>
      <c r="N206" s="28"/>
      <c r="O206" s="28"/>
      <c r="P206" s="28"/>
      <c r="Q206" s="28"/>
      <c r="R206" s="34"/>
      <c r="S206" s="34"/>
      <c r="T206" s="34"/>
      <c r="U206" s="28"/>
    </row>
    <row r="207" spans="1:21" x14ac:dyDescent="0.2">
      <c r="A207" s="28"/>
      <c r="B207" s="28"/>
      <c r="C207" s="28"/>
      <c r="D207" s="28"/>
      <c r="E207" s="28"/>
      <c r="F207" s="28"/>
      <c r="G207" s="28"/>
      <c r="H207" s="28"/>
      <c r="I207" s="28"/>
      <c r="J207" s="28"/>
      <c r="K207" s="28"/>
      <c r="L207" s="28"/>
      <c r="M207" s="28"/>
      <c r="N207" s="28"/>
      <c r="O207" s="28"/>
      <c r="P207" s="28"/>
      <c r="Q207" s="28"/>
      <c r="R207" s="34"/>
      <c r="S207" s="34"/>
      <c r="T207" s="34"/>
      <c r="U207" s="28"/>
    </row>
    <row r="208" spans="1:21" x14ac:dyDescent="0.2">
      <c r="A208" s="28"/>
      <c r="B208" s="28"/>
      <c r="C208" s="28"/>
      <c r="D208" s="28"/>
      <c r="E208" s="28"/>
      <c r="F208" s="28"/>
      <c r="G208" s="28"/>
      <c r="H208" s="28"/>
      <c r="I208" s="28"/>
      <c r="J208" s="28"/>
      <c r="K208" s="28"/>
      <c r="L208" s="28"/>
      <c r="M208" s="28"/>
      <c r="N208" s="28"/>
      <c r="O208" s="28"/>
      <c r="P208" s="28"/>
      <c r="Q208" s="28"/>
      <c r="R208" s="34"/>
      <c r="S208" s="34"/>
      <c r="T208" s="34"/>
      <c r="U208" s="28"/>
    </row>
    <row r="209" spans="1:21" x14ac:dyDescent="0.2">
      <c r="A209" s="28"/>
      <c r="B209" s="28"/>
      <c r="C209" s="28"/>
      <c r="D209" s="28"/>
      <c r="E209" s="28"/>
      <c r="F209" s="28"/>
      <c r="G209" s="28"/>
      <c r="H209" s="28"/>
      <c r="I209" s="28"/>
      <c r="J209" s="28"/>
      <c r="K209" s="28"/>
      <c r="L209" s="28"/>
      <c r="M209" s="28"/>
      <c r="N209" s="28"/>
      <c r="O209" s="28"/>
      <c r="P209" s="28"/>
      <c r="Q209" s="28"/>
      <c r="R209" s="34"/>
      <c r="S209" s="34"/>
      <c r="T209" s="34"/>
      <c r="U209" s="28"/>
    </row>
    <row r="210" spans="1:21" x14ac:dyDescent="0.2">
      <c r="A210" s="28"/>
      <c r="B210" s="28"/>
      <c r="C210" s="28"/>
      <c r="D210" s="28"/>
      <c r="E210" s="28"/>
      <c r="F210" s="28"/>
      <c r="G210" s="28"/>
      <c r="H210" s="28"/>
      <c r="I210" s="28"/>
      <c r="J210" s="28"/>
      <c r="K210" s="28"/>
      <c r="L210" s="28"/>
      <c r="M210" s="28"/>
      <c r="N210" s="28"/>
      <c r="O210" s="28"/>
      <c r="P210" s="28"/>
      <c r="Q210" s="28"/>
      <c r="R210" s="34"/>
      <c r="S210" s="34"/>
      <c r="T210" s="34"/>
      <c r="U210" s="28"/>
    </row>
    <row r="211" spans="1:21" x14ac:dyDescent="0.2">
      <c r="A211" s="28"/>
      <c r="B211" s="28"/>
      <c r="C211" s="28"/>
      <c r="D211" s="28"/>
      <c r="E211" s="28"/>
      <c r="F211" s="28"/>
      <c r="G211" s="28"/>
      <c r="H211" s="28"/>
      <c r="I211" s="28"/>
      <c r="J211" s="28"/>
      <c r="K211" s="28"/>
      <c r="L211" s="28"/>
      <c r="M211" s="28"/>
      <c r="N211" s="28"/>
      <c r="O211" s="28"/>
      <c r="P211" s="28"/>
      <c r="Q211" s="28"/>
      <c r="R211" s="34"/>
      <c r="S211" s="34"/>
      <c r="T211" s="34"/>
      <c r="U211" s="28"/>
    </row>
    <row r="212" spans="1:21" x14ac:dyDescent="0.2">
      <c r="A212" s="28"/>
      <c r="B212" s="28"/>
      <c r="C212" s="28"/>
      <c r="D212" s="28"/>
      <c r="E212" s="28"/>
      <c r="F212" s="28"/>
      <c r="G212" s="28"/>
      <c r="H212" s="28"/>
      <c r="I212" s="28"/>
      <c r="J212" s="28"/>
      <c r="K212" s="28"/>
      <c r="L212" s="28"/>
      <c r="M212" s="28"/>
      <c r="N212" s="28"/>
      <c r="O212" s="28"/>
      <c r="P212" s="28"/>
      <c r="Q212" s="28"/>
      <c r="R212" s="34"/>
      <c r="S212" s="34"/>
      <c r="T212" s="34"/>
      <c r="U212" s="28"/>
    </row>
    <row r="213" spans="1:21" x14ac:dyDescent="0.2">
      <c r="A213" s="28"/>
      <c r="B213" s="28"/>
      <c r="C213" s="28"/>
      <c r="D213" s="28"/>
      <c r="E213" s="28"/>
      <c r="F213" s="28"/>
      <c r="G213" s="28"/>
      <c r="H213" s="28"/>
      <c r="I213" s="28"/>
      <c r="J213" s="28"/>
      <c r="K213" s="28"/>
      <c r="L213" s="28"/>
      <c r="M213" s="28"/>
      <c r="N213" s="28"/>
      <c r="O213" s="28"/>
      <c r="P213" s="28"/>
      <c r="Q213" s="28"/>
      <c r="R213" s="34"/>
      <c r="S213" s="34"/>
      <c r="T213" s="34"/>
      <c r="U213" s="28"/>
    </row>
    <row r="214" spans="1:21" x14ac:dyDescent="0.2">
      <c r="A214" s="28"/>
      <c r="B214" s="28"/>
      <c r="C214" s="28"/>
      <c r="D214" s="28"/>
      <c r="E214" s="28"/>
      <c r="F214" s="28"/>
      <c r="G214" s="28"/>
      <c r="H214" s="28"/>
      <c r="I214" s="28"/>
      <c r="J214" s="28"/>
      <c r="K214" s="28"/>
      <c r="L214" s="28"/>
      <c r="M214" s="28"/>
      <c r="N214" s="28"/>
      <c r="O214" s="28"/>
      <c r="P214" s="28"/>
      <c r="Q214" s="28"/>
      <c r="R214" s="34"/>
      <c r="S214" s="34"/>
      <c r="T214" s="34"/>
      <c r="U214" s="28"/>
    </row>
    <row r="215" spans="1:21" x14ac:dyDescent="0.2">
      <c r="A215" s="28"/>
      <c r="B215" s="28"/>
      <c r="C215" s="28"/>
      <c r="D215" s="28"/>
      <c r="E215" s="28"/>
      <c r="F215" s="28"/>
      <c r="G215" s="28"/>
      <c r="H215" s="28"/>
      <c r="I215" s="28"/>
      <c r="J215" s="28"/>
      <c r="K215" s="28"/>
      <c r="L215" s="28"/>
      <c r="M215" s="28"/>
      <c r="N215" s="28"/>
      <c r="O215" s="28"/>
      <c r="P215" s="28"/>
      <c r="Q215" s="28"/>
      <c r="R215" s="34"/>
      <c r="S215" s="34"/>
      <c r="T215" s="34"/>
      <c r="U215" s="28"/>
    </row>
    <row r="216" spans="1:21" x14ac:dyDescent="0.2">
      <c r="A216" s="28"/>
      <c r="B216" s="28"/>
      <c r="C216" s="28"/>
      <c r="D216" s="28"/>
      <c r="E216" s="28"/>
      <c r="F216" s="28"/>
      <c r="G216" s="28"/>
      <c r="H216" s="28"/>
      <c r="I216" s="28"/>
      <c r="J216" s="28"/>
      <c r="K216" s="28"/>
      <c r="L216" s="28"/>
      <c r="M216" s="28"/>
      <c r="N216" s="28"/>
      <c r="O216" s="28"/>
      <c r="P216" s="28"/>
      <c r="Q216" s="28"/>
      <c r="R216" s="34"/>
      <c r="S216" s="34"/>
      <c r="T216" s="34"/>
      <c r="U216" s="28"/>
    </row>
    <row r="217" spans="1:21" x14ac:dyDescent="0.2">
      <c r="A217" s="28"/>
      <c r="B217" s="28"/>
      <c r="C217" s="28"/>
      <c r="D217" s="28"/>
      <c r="E217" s="28"/>
      <c r="F217" s="28"/>
      <c r="G217" s="28"/>
      <c r="H217" s="28"/>
      <c r="I217" s="28"/>
      <c r="J217" s="28"/>
      <c r="K217" s="28"/>
      <c r="L217" s="28"/>
      <c r="M217" s="28"/>
      <c r="N217" s="28"/>
      <c r="O217" s="28"/>
      <c r="P217" s="28"/>
      <c r="Q217" s="28"/>
      <c r="R217" s="34"/>
      <c r="S217" s="34"/>
      <c r="T217" s="34"/>
      <c r="U217" s="28"/>
    </row>
    <row r="218" spans="1:21" x14ac:dyDescent="0.2">
      <c r="A218" s="28"/>
      <c r="B218" s="28"/>
      <c r="C218" s="28"/>
      <c r="D218" s="28"/>
      <c r="E218" s="28"/>
      <c r="F218" s="28"/>
      <c r="G218" s="28"/>
      <c r="H218" s="28"/>
      <c r="I218" s="28"/>
      <c r="J218" s="28"/>
      <c r="K218" s="28"/>
      <c r="L218" s="28"/>
      <c r="M218" s="28"/>
      <c r="N218" s="28"/>
      <c r="O218" s="28"/>
      <c r="P218" s="28"/>
      <c r="Q218" s="28"/>
      <c r="R218" s="34"/>
      <c r="S218" s="34"/>
      <c r="T218" s="34"/>
      <c r="U218" s="28"/>
    </row>
    <row r="219" spans="1:21" x14ac:dyDescent="0.2">
      <c r="A219" s="28"/>
      <c r="B219" s="28"/>
      <c r="C219" s="28"/>
      <c r="D219" s="28"/>
      <c r="E219" s="28"/>
      <c r="F219" s="28"/>
      <c r="G219" s="28"/>
      <c r="H219" s="28"/>
      <c r="I219" s="28"/>
      <c r="J219" s="28"/>
      <c r="K219" s="28"/>
      <c r="L219" s="28"/>
      <c r="M219" s="28"/>
      <c r="N219" s="28"/>
      <c r="O219" s="28"/>
      <c r="P219" s="28"/>
      <c r="Q219" s="28"/>
      <c r="R219" s="34"/>
      <c r="S219" s="34"/>
      <c r="T219" s="34"/>
      <c r="U219" s="28"/>
    </row>
    <row r="220" spans="1:21" x14ac:dyDescent="0.2">
      <c r="A220" s="28"/>
      <c r="B220" s="28"/>
      <c r="C220" s="28"/>
      <c r="D220" s="28"/>
      <c r="E220" s="28"/>
      <c r="F220" s="28"/>
      <c r="G220" s="28"/>
      <c r="H220" s="28"/>
      <c r="I220" s="28"/>
      <c r="J220" s="28"/>
      <c r="K220" s="28"/>
      <c r="L220" s="28"/>
      <c r="M220" s="28"/>
      <c r="N220" s="28"/>
      <c r="O220" s="28"/>
      <c r="P220" s="28"/>
      <c r="Q220" s="28"/>
      <c r="R220" s="34"/>
      <c r="S220" s="34"/>
      <c r="T220" s="34"/>
      <c r="U220" s="28"/>
    </row>
    <row r="221" spans="1:21" x14ac:dyDescent="0.2">
      <c r="A221" s="28"/>
      <c r="B221" s="28"/>
      <c r="C221" s="28"/>
      <c r="D221" s="28"/>
      <c r="E221" s="28"/>
      <c r="F221" s="28"/>
      <c r="G221" s="28"/>
      <c r="H221" s="28"/>
      <c r="I221" s="28"/>
      <c r="J221" s="28"/>
      <c r="K221" s="28"/>
      <c r="L221" s="28"/>
      <c r="M221" s="28"/>
      <c r="N221" s="28"/>
      <c r="O221" s="28"/>
      <c r="P221" s="28"/>
      <c r="Q221" s="28"/>
      <c r="R221" s="34"/>
      <c r="S221" s="34"/>
      <c r="T221" s="34"/>
      <c r="U221" s="28"/>
    </row>
    <row r="222" spans="1:21" x14ac:dyDescent="0.2">
      <c r="A222" s="28"/>
      <c r="B222" s="28"/>
      <c r="C222" s="28"/>
      <c r="D222" s="28"/>
      <c r="E222" s="28"/>
      <c r="F222" s="28"/>
      <c r="G222" s="28"/>
      <c r="H222" s="28"/>
      <c r="I222" s="28"/>
      <c r="J222" s="28"/>
      <c r="K222" s="28"/>
      <c r="L222" s="28"/>
      <c r="M222" s="28"/>
      <c r="N222" s="28"/>
      <c r="O222" s="28"/>
      <c r="P222" s="28"/>
      <c r="Q222" s="28"/>
      <c r="R222" s="34"/>
      <c r="S222" s="34"/>
      <c r="T222" s="34"/>
      <c r="U222" s="28"/>
    </row>
    <row r="223" spans="1:21" x14ac:dyDescent="0.2">
      <c r="A223" s="28"/>
      <c r="B223" s="28"/>
      <c r="C223" s="28"/>
      <c r="D223" s="28"/>
      <c r="E223" s="28"/>
      <c r="F223" s="28"/>
      <c r="G223" s="28"/>
      <c r="H223" s="28"/>
      <c r="I223" s="28"/>
      <c r="J223" s="28"/>
      <c r="K223" s="28"/>
      <c r="L223" s="28"/>
      <c r="M223" s="28"/>
      <c r="N223" s="28"/>
      <c r="O223" s="28"/>
      <c r="P223" s="28"/>
      <c r="Q223" s="28"/>
      <c r="R223" s="34"/>
      <c r="S223" s="34"/>
      <c r="T223" s="34"/>
      <c r="U223" s="28"/>
    </row>
    <row r="224" spans="1:21" x14ac:dyDescent="0.2">
      <c r="A224" s="28"/>
      <c r="B224" s="28"/>
      <c r="C224" s="28"/>
      <c r="D224" s="28"/>
      <c r="E224" s="28"/>
      <c r="F224" s="28"/>
      <c r="G224" s="28"/>
      <c r="H224" s="28"/>
      <c r="I224" s="28"/>
      <c r="J224" s="28"/>
      <c r="K224" s="28"/>
      <c r="L224" s="28"/>
      <c r="M224" s="28"/>
      <c r="N224" s="28"/>
      <c r="O224" s="28"/>
      <c r="P224" s="28"/>
      <c r="Q224" s="28"/>
      <c r="R224" s="34"/>
      <c r="S224" s="34"/>
      <c r="T224" s="34"/>
      <c r="U224" s="28"/>
    </row>
    <row r="225" spans="1:21" x14ac:dyDescent="0.2">
      <c r="A225" s="28"/>
      <c r="B225" s="28"/>
      <c r="C225" s="28"/>
      <c r="D225" s="28"/>
      <c r="E225" s="28"/>
      <c r="F225" s="28"/>
      <c r="G225" s="28"/>
      <c r="H225" s="28"/>
      <c r="I225" s="28"/>
      <c r="J225" s="28"/>
      <c r="K225" s="28"/>
      <c r="L225" s="28"/>
      <c r="M225" s="28"/>
      <c r="N225" s="28"/>
      <c r="O225" s="28"/>
      <c r="P225" s="28"/>
      <c r="Q225" s="28"/>
      <c r="R225" s="34"/>
      <c r="S225" s="34"/>
      <c r="T225" s="34"/>
      <c r="U225" s="28"/>
    </row>
    <row r="226" spans="1:21" x14ac:dyDescent="0.2">
      <c r="A226" s="28"/>
      <c r="B226" s="28"/>
      <c r="C226" s="28"/>
      <c r="D226" s="28"/>
      <c r="E226" s="28"/>
      <c r="F226" s="28"/>
      <c r="G226" s="28"/>
      <c r="H226" s="28"/>
      <c r="I226" s="28"/>
      <c r="J226" s="28"/>
      <c r="K226" s="28"/>
      <c r="L226" s="28"/>
      <c r="M226" s="28"/>
      <c r="N226" s="28"/>
      <c r="O226" s="28"/>
      <c r="P226" s="28"/>
      <c r="Q226" s="28"/>
      <c r="R226" s="34"/>
      <c r="S226" s="34"/>
      <c r="T226" s="34"/>
      <c r="U226" s="28"/>
    </row>
    <row r="227" spans="1:21" x14ac:dyDescent="0.2">
      <c r="A227" s="28"/>
      <c r="B227" s="28"/>
      <c r="C227" s="28"/>
      <c r="D227" s="28"/>
      <c r="E227" s="28"/>
      <c r="F227" s="28"/>
      <c r="G227" s="28"/>
      <c r="H227" s="28"/>
      <c r="I227" s="28"/>
      <c r="J227" s="28"/>
      <c r="K227" s="28"/>
      <c r="L227" s="28"/>
      <c r="M227" s="28"/>
      <c r="N227" s="28"/>
      <c r="O227" s="28"/>
      <c r="P227" s="28"/>
      <c r="Q227" s="28"/>
      <c r="R227" s="34"/>
      <c r="S227" s="34"/>
      <c r="T227" s="34"/>
      <c r="U227" s="28"/>
    </row>
    <row r="228" spans="1:21" x14ac:dyDescent="0.2">
      <c r="A228" s="28"/>
      <c r="B228" s="28"/>
      <c r="C228" s="28"/>
      <c r="D228" s="28"/>
      <c r="E228" s="28"/>
      <c r="F228" s="28"/>
      <c r="G228" s="28"/>
      <c r="H228" s="28"/>
      <c r="I228" s="28"/>
      <c r="J228" s="28"/>
      <c r="K228" s="28"/>
      <c r="L228" s="28"/>
      <c r="M228" s="28"/>
      <c r="N228" s="28"/>
      <c r="O228" s="28"/>
      <c r="P228" s="28"/>
      <c r="Q228" s="28"/>
      <c r="R228" s="34"/>
      <c r="S228" s="34"/>
      <c r="T228" s="34"/>
      <c r="U228" s="28"/>
    </row>
    <row r="229" spans="1:21" x14ac:dyDescent="0.2">
      <c r="A229" s="28"/>
      <c r="B229" s="28"/>
      <c r="C229" s="28"/>
      <c r="D229" s="28"/>
      <c r="E229" s="28"/>
      <c r="F229" s="28"/>
      <c r="G229" s="28"/>
      <c r="H229" s="28"/>
      <c r="I229" s="28"/>
      <c r="J229" s="28"/>
      <c r="K229" s="28"/>
      <c r="L229" s="28"/>
      <c r="M229" s="28"/>
      <c r="N229" s="28"/>
      <c r="O229" s="28"/>
      <c r="P229" s="28"/>
      <c r="Q229" s="28"/>
      <c r="R229" s="34"/>
      <c r="S229" s="34"/>
      <c r="T229" s="34"/>
      <c r="U229" s="28"/>
    </row>
    <row r="230" spans="1:21" x14ac:dyDescent="0.2">
      <c r="A230" s="28"/>
      <c r="B230" s="28"/>
      <c r="C230" s="28"/>
      <c r="D230" s="28"/>
      <c r="E230" s="28"/>
      <c r="F230" s="28"/>
      <c r="G230" s="28"/>
      <c r="H230" s="28"/>
      <c r="I230" s="28"/>
      <c r="J230" s="28"/>
      <c r="K230" s="28"/>
      <c r="L230" s="28"/>
      <c r="M230" s="28"/>
      <c r="N230" s="28"/>
      <c r="O230" s="28"/>
      <c r="P230" s="28"/>
      <c r="Q230" s="28"/>
      <c r="R230" s="34"/>
      <c r="S230" s="34"/>
      <c r="T230" s="34"/>
      <c r="U230" s="28"/>
    </row>
    <row r="231" spans="1:21" x14ac:dyDescent="0.2">
      <c r="A231" s="28"/>
      <c r="B231" s="28"/>
      <c r="C231" s="28"/>
      <c r="D231" s="28"/>
      <c r="E231" s="28"/>
      <c r="F231" s="28"/>
      <c r="G231" s="28"/>
      <c r="H231" s="28"/>
      <c r="I231" s="28"/>
      <c r="J231" s="28"/>
      <c r="K231" s="28"/>
      <c r="L231" s="28"/>
      <c r="M231" s="28"/>
      <c r="N231" s="28"/>
      <c r="O231" s="28"/>
      <c r="P231" s="28"/>
      <c r="Q231" s="28"/>
      <c r="R231" s="34"/>
      <c r="S231" s="34"/>
      <c r="T231" s="34"/>
      <c r="U231" s="28"/>
    </row>
    <row r="232" spans="1:21" x14ac:dyDescent="0.2">
      <c r="A232" s="28"/>
      <c r="B232" s="28"/>
      <c r="C232" s="28"/>
      <c r="D232" s="28"/>
      <c r="E232" s="28"/>
      <c r="F232" s="28"/>
      <c r="G232" s="28"/>
      <c r="H232" s="28"/>
      <c r="I232" s="28"/>
      <c r="J232" s="28"/>
      <c r="K232" s="28"/>
      <c r="L232" s="28"/>
      <c r="M232" s="28"/>
      <c r="N232" s="28"/>
      <c r="O232" s="28"/>
      <c r="P232" s="28"/>
      <c r="Q232" s="28"/>
      <c r="R232" s="34"/>
      <c r="S232" s="34"/>
      <c r="T232" s="34"/>
      <c r="U232" s="28"/>
    </row>
    <row r="233" spans="1:21" x14ac:dyDescent="0.2">
      <c r="A233" s="28"/>
      <c r="B233" s="28"/>
      <c r="C233" s="28"/>
      <c r="D233" s="28"/>
      <c r="E233" s="28"/>
      <c r="F233" s="28"/>
      <c r="G233" s="28"/>
      <c r="H233" s="28"/>
      <c r="I233" s="28"/>
      <c r="J233" s="28"/>
      <c r="K233" s="28"/>
      <c r="L233" s="28"/>
      <c r="M233" s="28"/>
      <c r="N233" s="28"/>
      <c r="O233" s="28"/>
      <c r="P233" s="28"/>
      <c r="Q233" s="28"/>
      <c r="R233" s="34"/>
      <c r="S233" s="34"/>
      <c r="T233" s="34"/>
      <c r="U233" s="28"/>
    </row>
    <row r="234" spans="1:21" x14ac:dyDescent="0.2">
      <c r="A234" s="28"/>
      <c r="B234" s="28"/>
      <c r="C234" s="28"/>
      <c r="D234" s="28"/>
      <c r="E234" s="28"/>
      <c r="F234" s="28"/>
      <c r="G234" s="28"/>
      <c r="H234" s="28"/>
      <c r="I234" s="28"/>
      <c r="J234" s="28"/>
      <c r="K234" s="28"/>
      <c r="L234" s="28"/>
      <c r="M234" s="28"/>
      <c r="N234" s="28"/>
      <c r="O234" s="28"/>
      <c r="P234" s="28"/>
      <c r="Q234" s="28"/>
      <c r="R234" s="34"/>
      <c r="S234" s="34"/>
      <c r="T234" s="34"/>
      <c r="U234" s="28"/>
    </row>
    <row r="235" spans="1:21" x14ac:dyDescent="0.2">
      <c r="A235" s="28"/>
      <c r="B235" s="28"/>
      <c r="C235" s="28"/>
      <c r="D235" s="28"/>
      <c r="E235" s="28"/>
      <c r="F235" s="28"/>
      <c r="G235" s="28"/>
      <c r="H235" s="28"/>
      <c r="I235" s="28"/>
      <c r="J235" s="28"/>
      <c r="K235" s="28"/>
      <c r="L235" s="28"/>
      <c r="M235" s="28"/>
      <c r="N235" s="28"/>
      <c r="O235" s="28"/>
      <c r="P235" s="28"/>
      <c r="Q235" s="28"/>
      <c r="R235" s="34"/>
      <c r="S235" s="34"/>
      <c r="T235" s="34"/>
      <c r="U235" s="28"/>
    </row>
    <row r="236" spans="1:21" x14ac:dyDescent="0.2">
      <c r="A236" s="28"/>
      <c r="B236" s="28"/>
      <c r="C236" s="28"/>
      <c r="D236" s="28"/>
      <c r="E236" s="28"/>
      <c r="F236" s="28"/>
      <c r="G236" s="28"/>
      <c r="H236" s="28"/>
      <c r="I236" s="28"/>
      <c r="J236" s="28"/>
      <c r="K236" s="28"/>
      <c r="L236" s="28"/>
      <c r="M236" s="28"/>
      <c r="N236" s="28"/>
      <c r="O236" s="28"/>
      <c r="P236" s="28"/>
      <c r="Q236" s="28"/>
      <c r="R236" s="34"/>
      <c r="S236" s="34"/>
      <c r="T236" s="34"/>
      <c r="U236" s="28"/>
    </row>
    <row r="237" spans="1:21" x14ac:dyDescent="0.2">
      <c r="A237" s="28"/>
      <c r="B237" s="28"/>
      <c r="C237" s="28"/>
      <c r="D237" s="28"/>
      <c r="E237" s="28"/>
      <c r="F237" s="28"/>
      <c r="G237" s="28"/>
      <c r="H237" s="28"/>
      <c r="I237" s="28"/>
      <c r="J237" s="28"/>
      <c r="K237" s="28"/>
      <c r="L237" s="28"/>
      <c r="M237" s="28"/>
      <c r="N237" s="28"/>
      <c r="O237" s="28"/>
      <c r="P237" s="28"/>
      <c r="Q237" s="28"/>
      <c r="R237" s="34"/>
      <c r="S237" s="34"/>
      <c r="T237" s="34"/>
      <c r="U237" s="28"/>
    </row>
    <row r="238" spans="1:21" x14ac:dyDescent="0.2">
      <c r="A238" s="28"/>
      <c r="B238" s="28"/>
      <c r="C238" s="28"/>
      <c r="D238" s="28"/>
      <c r="E238" s="28"/>
      <c r="F238" s="28"/>
      <c r="G238" s="28"/>
      <c r="H238" s="28"/>
      <c r="I238" s="28"/>
      <c r="J238" s="28"/>
      <c r="K238" s="28"/>
      <c r="L238" s="28"/>
      <c r="M238" s="28"/>
      <c r="N238" s="28"/>
      <c r="O238" s="28"/>
      <c r="P238" s="28"/>
      <c r="Q238" s="28"/>
      <c r="R238" s="34"/>
      <c r="S238" s="34"/>
      <c r="T238" s="34"/>
      <c r="U238" s="28"/>
    </row>
    <row r="239" spans="1:21" x14ac:dyDescent="0.2">
      <c r="A239" s="28"/>
      <c r="B239" s="28"/>
      <c r="C239" s="28"/>
      <c r="D239" s="28"/>
      <c r="E239" s="28"/>
      <c r="F239" s="28"/>
      <c r="G239" s="28"/>
      <c r="H239" s="28"/>
      <c r="I239" s="28"/>
      <c r="J239" s="28"/>
      <c r="K239" s="28"/>
      <c r="L239" s="28"/>
      <c r="M239" s="28"/>
      <c r="N239" s="28"/>
      <c r="O239" s="28"/>
      <c r="P239" s="28"/>
      <c r="Q239" s="28"/>
      <c r="R239" s="34"/>
      <c r="S239" s="34"/>
      <c r="T239" s="34"/>
      <c r="U239" s="28"/>
    </row>
    <row r="240" spans="1:21" x14ac:dyDescent="0.2">
      <c r="A240" s="28"/>
      <c r="B240" s="28"/>
      <c r="C240" s="28"/>
      <c r="D240" s="28"/>
      <c r="E240" s="28"/>
      <c r="F240" s="28"/>
      <c r="G240" s="28"/>
      <c r="H240" s="28"/>
      <c r="I240" s="28"/>
      <c r="J240" s="28"/>
      <c r="K240" s="28"/>
      <c r="L240" s="28"/>
      <c r="M240" s="28"/>
      <c r="N240" s="28"/>
      <c r="O240" s="28"/>
      <c r="P240" s="28"/>
      <c r="Q240" s="28"/>
      <c r="R240" s="34"/>
      <c r="S240" s="34"/>
      <c r="T240" s="34"/>
      <c r="U240" s="28"/>
    </row>
    <row r="241" spans="1:21" x14ac:dyDescent="0.2">
      <c r="A241" s="28"/>
      <c r="B241" s="28"/>
      <c r="C241" s="28"/>
      <c r="D241" s="28"/>
      <c r="E241" s="28"/>
      <c r="F241" s="28"/>
      <c r="G241" s="28"/>
      <c r="H241" s="28"/>
      <c r="I241" s="28"/>
      <c r="J241" s="28"/>
      <c r="K241" s="28"/>
      <c r="L241" s="28"/>
      <c r="M241" s="28"/>
      <c r="N241" s="28"/>
      <c r="O241" s="28"/>
      <c r="P241" s="28"/>
      <c r="Q241" s="28"/>
      <c r="R241" s="34"/>
      <c r="S241" s="34"/>
      <c r="T241" s="34"/>
      <c r="U241" s="28"/>
    </row>
    <row r="242" spans="1:21" x14ac:dyDescent="0.2">
      <c r="A242" s="28"/>
      <c r="B242" s="28"/>
      <c r="C242" s="28"/>
      <c r="D242" s="28"/>
      <c r="E242" s="28"/>
      <c r="F242" s="28"/>
      <c r="G242" s="28"/>
      <c r="H242" s="28"/>
      <c r="I242" s="28"/>
      <c r="J242" s="28"/>
      <c r="K242" s="28"/>
      <c r="L242" s="28"/>
      <c r="M242" s="28"/>
      <c r="N242" s="28"/>
      <c r="O242" s="28"/>
      <c r="P242" s="28"/>
      <c r="Q242" s="28"/>
      <c r="R242" s="34"/>
      <c r="S242" s="34"/>
      <c r="T242" s="34"/>
      <c r="U242" s="28"/>
    </row>
    <row r="243" spans="1:21" x14ac:dyDescent="0.2">
      <c r="A243" s="28"/>
      <c r="B243" s="28"/>
      <c r="C243" s="28"/>
      <c r="D243" s="28"/>
      <c r="E243" s="28"/>
      <c r="F243" s="28"/>
      <c r="G243" s="28"/>
      <c r="H243" s="28"/>
      <c r="I243" s="28"/>
      <c r="J243" s="28"/>
      <c r="K243" s="28"/>
      <c r="L243" s="28"/>
      <c r="M243" s="28"/>
      <c r="N243" s="28"/>
      <c r="O243" s="28"/>
      <c r="P243" s="28"/>
      <c r="Q243" s="28"/>
      <c r="R243" s="34"/>
      <c r="S243" s="34"/>
      <c r="T243" s="34"/>
      <c r="U243" s="28"/>
    </row>
    <row r="244" spans="1:21" x14ac:dyDescent="0.2">
      <c r="A244" s="28"/>
      <c r="B244" s="28"/>
      <c r="C244" s="28"/>
      <c r="D244" s="28"/>
      <c r="E244" s="28"/>
      <c r="F244" s="28"/>
      <c r="G244" s="28"/>
      <c r="H244" s="28"/>
      <c r="I244" s="28"/>
      <c r="J244" s="28"/>
      <c r="K244" s="28"/>
      <c r="L244" s="28"/>
      <c r="M244" s="28"/>
      <c r="N244" s="28"/>
      <c r="O244" s="28"/>
      <c r="P244" s="28"/>
      <c r="Q244" s="28"/>
      <c r="R244" s="34"/>
      <c r="S244" s="34"/>
      <c r="T244" s="34"/>
      <c r="U244" s="28"/>
    </row>
    <row r="245" spans="1:21" x14ac:dyDescent="0.2">
      <c r="A245" s="28"/>
      <c r="B245" s="28"/>
      <c r="C245" s="28"/>
      <c r="D245" s="28"/>
      <c r="E245" s="28"/>
      <c r="F245" s="28"/>
      <c r="G245" s="28"/>
      <c r="H245" s="28"/>
      <c r="I245" s="28"/>
      <c r="J245" s="28"/>
      <c r="K245" s="28"/>
      <c r="L245" s="28"/>
      <c r="M245" s="28"/>
      <c r="N245" s="28"/>
      <c r="O245" s="28"/>
      <c r="P245" s="28"/>
      <c r="Q245" s="28"/>
      <c r="R245" s="34"/>
      <c r="S245" s="34"/>
      <c r="T245" s="34"/>
      <c r="U245" s="28"/>
    </row>
    <row r="246" spans="1:21" x14ac:dyDescent="0.2">
      <c r="A246" s="28"/>
      <c r="B246" s="28"/>
      <c r="C246" s="28"/>
      <c r="D246" s="28"/>
      <c r="E246" s="28"/>
      <c r="F246" s="28"/>
      <c r="G246" s="28"/>
      <c r="H246" s="28"/>
      <c r="I246" s="28"/>
      <c r="J246" s="28"/>
      <c r="K246" s="28"/>
      <c r="L246" s="28"/>
      <c r="M246" s="28"/>
      <c r="N246" s="28"/>
      <c r="O246" s="28"/>
      <c r="P246" s="28"/>
      <c r="Q246" s="28"/>
      <c r="R246" s="34"/>
      <c r="S246" s="34"/>
      <c r="T246" s="34"/>
      <c r="U246" s="28"/>
    </row>
    <row r="247" spans="1:21" x14ac:dyDescent="0.2">
      <c r="A247" s="28"/>
      <c r="B247" s="28"/>
      <c r="C247" s="28"/>
      <c r="D247" s="28"/>
      <c r="E247" s="28"/>
      <c r="F247" s="28"/>
      <c r="G247" s="28"/>
      <c r="H247" s="28"/>
      <c r="I247" s="28"/>
      <c r="J247" s="28"/>
      <c r="K247" s="28"/>
      <c r="L247" s="28"/>
      <c r="M247" s="28"/>
      <c r="N247" s="28"/>
      <c r="O247" s="28"/>
      <c r="P247" s="28"/>
      <c r="Q247" s="28"/>
      <c r="R247" s="34"/>
      <c r="S247" s="34"/>
      <c r="T247" s="34"/>
      <c r="U247" s="28"/>
    </row>
    <row r="248" spans="1:21" x14ac:dyDescent="0.2">
      <c r="A248" s="28"/>
      <c r="B248" s="28"/>
      <c r="C248" s="28"/>
      <c r="D248" s="28"/>
      <c r="E248" s="28"/>
      <c r="F248" s="28"/>
      <c r="G248" s="28"/>
      <c r="H248" s="28"/>
      <c r="I248" s="28"/>
      <c r="J248" s="28"/>
      <c r="K248" s="28"/>
      <c r="L248" s="28"/>
      <c r="M248" s="28"/>
      <c r="N248" s="28"/>
      <c r="O248" s="28"/>
      <c r="P248" s="28"/>
      <c r="Q248" s="28"/>
      <c r="R248" s="34"/>
      <c r="S248" s="34"/>
      <c r="T248" s="34"/>
      <c r="U248" s="28"/>
    </row>
    <row r="249" spans="1:21" x14ac:dyDescent="0.2">
      <c r="A249" s="28"/>
      <c r="B249" s="28"/>
      <c r="C249" s="28"/>
      <c r="D249" s="28"/>
      <c r="E249" s="28"/>
      <c r="F249" s="28"/>
      <c r="G249" s="28"/>
      <c r="H249" s="28"/>
      <c r="I249" s="28"/>
      <c r="J249" s="28"/>
      <c r="K249" s="28"/>
      <c r="L249" s="28"/>
      <c r="M249" s="28"/>
      <c r="N249" s="28"/>
      <c r="O249" s="28"/>
      <c r="P249" s="28"/>
      <c r="Q249" s="28"/>
      <c r="R249" s="34"/>
      <c r="S249" s="34"/>
      <c r="T249" s="34"/>
      <c r="U249" s="28"/>
    </row>
    <row r="250" spans="1:21" x14ac:dyDescent="0.2">
      <c r="A250" s="28"/>
      <c r="B250" s="28"/>
      <c r="C250" s="28"/>
      <c r="D250" s="28"/>
      <c r="E250" s="28"/>
      <c r="F250" s="28"/>
      <c r="G250" s="28"/>
      <c r="H250" s="28"/>
      <c r="I250" s="28"/>
      <c r="J250" s="28"/>
      <c r="K250" s="28"/>
      <c r="L250" s="28"/>
      <c r="M250" s="28"/>
      <c r="N250" s="28"/>
      <c r="O250" s="28"/>
      <c r="P250" s="28"/>
      <c r="Q250" s="28"/>
      <c r="R250" s="34"/>
      <c r="S250" s="34"/>
      <c r="T250" s="34"/>
      <c r="U250" s="28"/>
    </row>
    <row r="251" spans="1:21" x14ac:dyDescent="0.2">
      <c r="A251" s="28"/>
      <c r="B251" s="28"/>
      <c r="C251" s="28"/>
      <c r="D251" s="28"/>
      <c r="E251" s="28"/>
      <c r="F251" s="28"/>
      <c r="G251" s="28"/>
      <c r="H251" s="28"/>
      <c r="I251" s="28"/>
      <c r="J251" s="28"/>
      <c r="K251" s="28"/>
      <c r="L251" s="28"/>
      <c r="M251" s="28"/>
      <c r="N251" s="28"/>
      <c r="O251" s="28"/>
      <c r="P251" s="28"/>
      <c r="Q251" s="28"/>
      <c r="R251" s="34"/>
      <c r="S251" s="34"/>
      <c r="T251" s="34"/>
      <c r="U251" s="28"/>
    </row>
    <row r="252" spans="1:21" x14ac:dyDescent="0.2">
      <c r="A252" s="28"/>
      <c r="B252" s="28"/>
      <c r="C252" s="28"/>
      <c r="D252" s="28"/>
      <c r="E252" s="28"/>
      <c r="F252" s="28"/>
      <c r="G252" s="28"/>
      <c r="H252" s="28"/>
      <c r="I252" s="28"/>
      <c r="J252" s="28"/>
      <c r="K252" s="28"/>
      <c r="L252" s="28"/>
      <c r="M252" s="28"/>
      <c r="N252" s="28"/>
      <c r="O252" s="28"/>
      <c r="P252" s="28"/>
      <c r="Q252" s="28"/>
      <c r="R252" s="34"/>
      <c r="S252" s="34"/>
      <c r="T252" s="34"/>
      <c r="U252" s="28"/>
    </row>
    <row r="253" spans="1:21" x14ac:dyDescent="0.2">
      <c r="A253" s="28"/>
      <c r="B253" s="28"/>
      <c r="C253" s="28"/>
      <c r="D253" s="28"/>
      <c r="E253" s="28"/>
      <c r="F253" s="28"/>
      <c r="G253" s="28"/>
      <c r="H253" s="28"/>
      <c r="I253" s="28"/>
      <c r="J253" s="28"/>
      <c r="K253" s="28"/>
      <c r="L253" s="28"/>
      <c r="M253" s="28"/>
      <c r="N253" s="28"/>
      <c r="O253" s="28"/>
      <c r="P253" s="28"/>
      <c r="Q253" s="28"/>
      <c r="R253" s="34"/>
      <c r="S253" s="34"/>
      <c r="T253" s="34"/>
      <c r="U253" s="28"/>
    </row>
    <row r="254" spans="1:21" x14ac:dyDescent="0.2">
      <c r="A254" s="28"/>
      <c r="B254" s="28"/>
      <c r="C254" s="28"/>
      <c r="D254" s="28"/>
      <c r="E254" s="28"/>
      <c r="F254" s="28"/>
      <c r="G254" s="28"/>
      <c r="H254" s="28"/>
      <c r="I254" s="28"/>
      <c r="J254" s="28"/>
      <c r="K254" s="28"/>
      <c r="L254" s="28"/>
      <c r="M254" s="28"/>
      <c r="N254" s="28"/>
      <c r="O254" s="28"/>
      <c r="P254" s="28"/>
      <c r="Q254" s="28"/>
      <c r="R254" s="34"/>
      <c r="S254" s="34"/>
      <c r="T254" s="34"/>
      <c r="U254" s="28"/>
    </row>
    <row r="255" spans="1:21" x14ac:dyDescent="0.2">
      <c r="A255" s="28"/>
      <c r="B255" s="28"/>
      <c r="C255" s="28"/>
      <c r="D255" s="28"/>
      <c r="E255" s="28"/>
      <c r="F255" s="28"/>
      <c r="G255" s="28"/>
      <c r="H255" s="28"/>
      <c r="I255" s="28"/>
      <c r="J255" s="28"/>
      <c r="K255" s="28"/>
      <c r="L255" s="28"/>
      <c r="M255" s="28"/>
      <c r="N255" s="28"/>
      <c r="O255" s="28"/>
      <c r="P255" s="28"/>
      <c r="Q255" s="28"/>
      <c r="R255" s="34"/>
      <c r="S255" s="34"/>
      <c r="T255" s="34"/>
      <c r="U255" s="28"/>
    </row>
    <row r="256" spans="1:21" x14ac:dyDescent="0.2">
      <c r="A256" s="28"/>
      <c r="B256" s="28"/>
      <c r="C256" s="28"/>
      <c r="D256" s="28"/>
      <c r="E256" s="28"/>
      <c r="F256" s="28"/>
      <c r="G256" s="28"/>
      <c r="H256" s="28"/>
      <c r="I256" s="28"/>
      <c r="J256" s="28"/>
      <c r="K256" s="28"/>
      <c r="L256" s="28"/>
      <c r="M256" s="28"/>
      <c r="N256" s="28"/>
      <c r="O256" s="28"/>
      <c r="P256" s="28"/>
      <c r="Q256" s="28"/>
      <c r="R256" s="34"/>
      <c r="S256" s="34"/>
      <c r="T256" s="34"/>
      <c r="U256" s="28"/>
    </row>
    <row r="257" spans="1:21" x14ac:dyDescent="0.2">
      <c r="A257" s="28"/>
      <c r="B257" s="28"/>
      <c r="C257" s="28"/>
      <c r="D257" s="28"/>
      <c r="E257" s="28"/>
      <c r="F257" s="28"/>
      <c r="G257" s="28"/>
      <c r="H257" s="28"/>
      <c r="I257" s="28"/>
      <c r="J257" s="28"/>
      <c r="K257" s="28"/>
      <c r="L257" s="28"/>
      <c r="M257" s="28"/>
      <c r="N257" s="28"/>
      <c r="O257" s="28"/>
      <c r="P257" s="28"/>
      <c r="Q257" s="28"/>
      <c r="R257" s="34"/>
      <c r="S257" s="34"/>
      <c r="T257" s="34"/>
      <c r="U257" s="28"/>
    </row>
    <row r="258" spans="1:21" x14ac:dyDescent="0.2">
      <c r="A258" s="28"/>
      <c r="B258" s="28"/>
      <c r="C258" s="28"/>
      <c r="D258" s="28"/>
      <c r="E258" s="28"/>
      <c r="F258" s="28"/>
      <c r="G258" s="28"/>
      <c r="H258" s="28"/>
      <c r="I258" s="28"/>
      <c r="J258" s="28"/>
      <c r="K258" s="28"/>
      <c r="L258" s="28"/>
      <c r="M258" s="28"/>
      <c r="N258" s="28"/>
      <c r="O258" s="28"/>
      <c r="P258" s="28"/>
      <c r="Q258" s="28"/>
      <c r="R258" s="34"/>
      <c r="S258" s="34"/>
      <c r="T258" s="34"/>
      <c r="U258" s="28"/>
    </row>
    <row r="259" spans="1:21" x14ac:dyDescent="0.2">
      <c r="A259" s="28"/>
      <c r="B259" s="28"/>
      <c r="C259" s="28"/>
      <c r="D259" s="28"/>
      <c r="E259" s="28"/>
      <c r="F259" s="28"/>
      <c r="G259" s="28"/>
      <c r="H259" s="28"/>
      <c r="I259" s="28"/>
      <c r="J259" s="28"/>
      <c r="K259" s="28"/>
      <c r="L259" s="28"/>
      <c r="M259" s="28"/>
      <c r="N259" s="28"/>
      <c r="O259" s="28"/>
      <c r="P259" s="28"/>
      <c r="Q259" s="28"/>
      <c r="R259" s="34"/>
      <c r="S259" s="34"/>
      <c r="T259" s="34"/>
      <c r="U259" s="28"/>
    </row>
    <row r="260" spans="1:21" x14ac:dyDescent="0.2">
      <c r="A260" s="28"/>
      <c r="B260" s="28"/>
      <c r="C260" s="28"/>
      <c r="D260" s="28"/>
      <c r="E260" s="28"/>
      <c r="F260" s="28"/>
      <c r="G260" s="28"/>
      <c r="H260" s="28"/>
      <c r="I260" s="28"/>
      <c r="J260" s="28"/>
      <c r="K260" s="28"/>
      <c r="L260" s="28"/>
      <c r="M260" s="28"/>
      <c r="N260" s="28"/>
      <c r="O260" s="28"/>
      <c r="P260" s="28"/>
      <c r="Q260" s="28"/>
      <c r="R260" s="34"/>
      <c r="S260" s="34"/>
      <c r="T260" s="34"/>
      <c r="U260" s="28"/>
    </row>
    <row r="261" spans="1:21" x14ac:dyDescent="0.2">
      <c r="A261" s="28"/>
      <c r="B261" s="28"/>
      <c r="C261" s="28"/>
      <c r="D261" s="28"/>
      <c r="E261" s="28"/>
      <c r="F261" s="28"/>
      <c r="G261" s="28"/>
      <c r="H261" s="28"/>
      <c r="I261" s="28"/>
      <c r="J261" s="28"/>
      <c r="K261" s="28"/>
      <c r="L261" s="28"/>
      <c r="M261" s="28"/>
      <c r="N261" s="28"/>
      <c r="O261" s="28"/>
      <c r="P261" s="28"/>
      <c r="Q261" s="28"/>
      <c r="R261" s="34"/>
      <c r="S261" s="34"/>
      <c r="T261" s="34"/>
      <c r="U261" s="28"/>
    </row>
    <row r="262" spans="1:21" x14ac:dyDescent="0.2">
      <c r="A262" s="28"/>
      <c r="B262" s="28"/>
      <c r="C262" s="28"/>
      <c r="D262" s="28"/>
      <c r="E262" s="28"/>
      <c r="F262" s="28"/>
      <c r="G262" s="28"/>
      <c r="H262" s="28"/>
      <c r="I262" s="28"/>
      <c r="J262" s="28"/>
      <c r="K262" s="28"/>
      <c r="L262" s="28"/>
      <c r="M262" s="28"/>
      <c r="N262" s="28"/>
      <c r="O262" s="28"/>
      <c r="P262" s="28"/>
      <c r="Q262" s="28"/>
      <c r="R262" s="34"/>
      <c r="S262" s="34"/>
      <c r="T262" s="34"/>
      <c r="U262" s="28"/>
    </row>
    <row r="263" spans="1:21" x14ac:dyDescent="0.2">
      <c r="A263" s="28"/>
      <c r="B263" s="28"/>
      <c r="C263" s="28"/>
      <c r="D263" s="28"/>
      <c r="E263" s="28"/>
      <c r="F263" s="28"/>
      <c r="G263" s="28"/>
      <c r="H263" s="28"/>
      <c r="I263" s="28"/>
      <c r="J263" s="28"/>
      <c r="K263" s="28"/>
      <c r="L263" s="28"/>
      <c r="M263" s="28"/>
      <c r="N263" s="28"/>
      <c r="O263" s="28"/>
      <c r="P263" s="28"/>
      <c r="Q263" s="28"/>
      <c r="R263" s="34"/>
      <c r="S263" s="34"/>
      <c r="T263" s="34"/>
      <c r="U263" s="28"/>
    </row>
    <row r="264" spans="1:21" x14ac:dyDescent="0.2">
      <c r="A264" s="28"/>
      <c r="B264" s="28"/>
      <c r="C264" s="28"/>
      <c r="D264" s="28"/>
      <c r="E264" s="28"/>
      <c r="F264" s="28"/>
      <c r="G264" s="28"/>
      <c r="H264" s="28"/>
      <c r="I264" s="28"/>
      <c r="J264" s="28"/>
      <c r="K264" s="28"/>
      <c r="L264" s="28"/>
      <c r="M264" s="28"/>
      <c r="N264" s="28"/>
      <c r="O264" s="28"/>
      <c r="P264" s="28"/>
      <c r="Q264" s="28"/>
      <c r="R264" s="34"/>
      <c r="S264" s="34"/>
      <c r="T264" s="34"/>
      <c r="U264" s="28"/>
    </row>
    <row r="265" spans="1:21" x14ac:dyDescent="0.2">
      <c r="A265" s="28"/>
      <c r="B265" s="28"/>
      <c r="C265" s="28"/>
      <c r="D265" s="28"/>
      <c r="E265" s="28"/>
      <c r="F265" s="28"/>
      <c r="G265" s="28"/>
      <c r="H265" s="28"/>
      <c r="I265" s="28"/>
      <c r="J265" s="28"/>
      <c r="K265" s="28"/>
      <c r="L265" s="28"/>
      <c r="M265" s="28"/>
      <c r="N265" s="28"/>
      <c r="O265" s="28"/>
      <c r="P265" s="28"/>
      <c r="Q265" s="28"/>
      <c r="R265" s="34"/>
      <c r="S265" s="34"/>
      <c r="T265" s="34"/>
      <c r="U265" s="28"/>
    </row>
    <row r="266" spans="1:21" x14ac:dyDescent="0.2">
      <c r="A266" s="28"/>
      <c r="B266" s="28"/>
      <c r="C266" s="28"/>
      <c r="D266" s="28"/>
      <c r="E266" s="28"/>
      <c r="F266" s="28"/>
      <c r="G266" s="28"/>
      <c r="H266" s="28"/>
      <c r="I266" s="28"/>
      <c r="J266" s="28"/>
      <c r="K266" s="28"/>
      <c r="L266" s="28"/>
      <c r="M266" s="28"/>
      <c r="N266" s="28"/>
      <c r="O266" s="28"/>
      <c r="P266" s="28"/>
      <c r="Q266" s="28"/>
      <c r="R266" s="34"/>
      <c r="S266" s="34"/>
      <c r="T266" s="34"/>
      <c r="U266" s="28"/>
    </row>
    <row r="267" spans="1:21" x14ac:dyDescent="0.2">
      <c r="A267" s="28"/>
      <c r="B267" s="28"/>
      <c r="C267" s="28"/>
      <c r="D267" s="28"/>
      <c r="E267" s="28"/>
      <c r="F267" s="28"/>
      <c r="G267" s="28"/>
      <c r="H267" s="28"/>
      <c r="I267" s="28"/>
      <c r="J267" s="28"/>
      <c r="K267" s="28"/>
      <c r="L267" s="28"/>
      <c r="M267" s="28"/>
      <c r="N267" s="28"/>
      <c r="O267" s="28"/>
      <c r="P267" s="28"/>
      <c r="Q267" s="28"/>
      <c r="R267" s="34"/>
      <c r="S267" s="34"/>
      <c r="T267" s="34"/>
      <c r="U267" s="28"/>
    </row>
    <row r="268" spans="1:21" x14ac:dyDescent="0.2">
      <c r="A268" s="28"/>
      <c r="B268" s="28"/>
      <c r="C268" s="28"/>
      <c r="D268" s="28"/>
      <c r="E268" s="28"/>
      <c r="F268" s="28"/>
      <c r="G268" s="28"/>
      <c r="H268" s="28"/>
      <c r="I268" s="28"/>
      <c r="J268" s="28"/>
      <c r="K268" s="28"/>
      <c r="L268" s="28"/>
      <c r="M268" s="28"/>
      <c r="N268" s="28"/>
      <c r="O268" s="28"/>
      <c r="P268" s="28"/>
      <c r="Q268" s="28"/>
      <c r="R268" s="34"/>
      <c r="S268" s="34"/>
      <c r="T268" s="34"/>
      <c r="U268" s="28"/>
    </row>
    <row r="269" spans="1:21" x14ac:dyDescent="0.2">
      <c r="A269" s="28"/>
      <c r="B269" s="28"/>
      <c r="C269" s="28"/>
      <c r="D269" s="28"/>
      <c r="E269" s="28"/>
      <c r="F269" s="28"/>
      <c r="G269" s="28"/>
      <c r="H269" s="28"/>
      <c r="I269" s="28"/>
      <c r="J269" s="28"/>
      <c r="K269" s="28"/>
      <c r="L269" s="28"/>
      <c r="M269" s="28"/>
      <c r="N269" s="28"/>
      <c r="O269" s="28"/>
      <c r="P269" s="28"/>
      <c r="Q269" s="28"/>
      <c r="R269" s="34"/>
      <c r="S269" s="34"/>
      <c r="T269" s="34"/>
      <c r="U269" s="28"/>
    </row>
    <row r="270" spans="1:21" x14ac:dyDescent="0.2">
      <c r="A270" s="28"/>
      <c r="B270" s="28"/>
      <c r="C270" s="28"/>
      <c r="D270" s="28"/>
      <c r="E270" s="28"/>
      <c r="F270" s="28"/>
      <c r="G270" s="28"/>
      <c r="H270" s="28"/>
      <c r="I270" s="28"/>
      <c r="J270" s="28"/>
      <c r="K270" s="28"/>
      <c r="L270" s="28"/>
      <c r="M270" s="28"/>
      <c r="N270" s="28"/>
      <c r="O270" s="28"/>
      <c r="P270" s="28"/>
      <c r="Q270" s="28"/>
      <c r="R270" s="34"/>
      <c r="S270" s="34"/>
      <c r="T270" s="34"/>
      <c r="U270" s="28"/>
    </row>
    <row r="271" spans="1:21" x14ac:dyDescent="0.2">
      <c r="A271" s="28"/>
      <c r="B271" s="28"/>
      <c r="C271" s="28"/>
      <c r="D271" s="28"/>
      <c r="E271" s="28"/>
      <c r="F271" s="28"/>
      <c r="G271" s="28"/>
      <c r="H271" s="28"/>
      <c r="I271" s="28"/>
      <c r="J271" s="28"/>
      <c r="K271" s="28"/>
      <c r="L271" s="28"/>
      <c r="M271" s="28"/>
      <c r="N271" s="28"/>
      <c r="O271" s="28"/>
      <c r="P271" s="28"/>
      <c r="Q271" s="28"/>
      <c r="R271" s="34"/>
      <c r="S271" s="34"/>
      <c r="T271" s="34"/>
      <c r="U271" s="28"/>
    </row>
    <row r="272" spans="1:21" x14ac:dyDescent="0.2">
      <c r="A272" s="28"/>
      <c r="B272" s="28"/>
      <c r="C272" s="28"/>
      <c r="D272" s="28"/>
      <c r="E272" s="28"/>
      <c r="F272" s="28"/>
      <c r="G272" s="28"/>
      <c r="H272" s="28"/>
      <c r="I272" s="28"/>
      <c r="J272" s="28"/>
      <c r="K272" s="28"/>
      <c r="L272" s="28"/>
      <c r="M272" s="28"/>
      <c r="N272" s="28"/>
      <c r="O272" s="28"/>
      <c r="P272" s="28"/>
      <c r="Q272" s="28"/>
      <c r="R272" s="34"/>
      <c r="S272" s="34"/>
      <c r="T272" s="34"/>
      <c r="U272" s="28"/>
    </row>
    <row r="273" spans="1:21" x14ac:dyDescent="0.2">
      <c r="A273" s="28"/>
      <c r="B273" s="28"/>
      <c r="C273" s="28"/>
      <c r="D273" s="28"/>
      <c r="E273" s="28"/>
      <c r="F273" s="28"/>
      <c r="G273" s="28"/>
      <c r="H273" s="28"/>
      <c r="I273" s="28"/>
      <c r="J273" s="28"/>
      <c r="K273" s="28"/>
      <c r="L273" s="28"/>
      <c r="M273" s="28"/>
      <c r="N273" s="28"/>
      <c r="O273" s="28"/>
      <c r="P273" s="28"/>
      <c r="Q273" s="28"/>
      <c r="R273" s="34"/>
      <c r="S273" s="34"/>
      <c r="T273" s="34"/>
      <c r="U273" s="28"/>
    </row>
    <row r="274" spans="1:21" x14ac:dyDescent="0.2">
      <c r="A274" s="28"/>
      <c r="B274" s="28"/>
      <c r="C274" s="28"/>
      <c r="D274" s="28"/>
      <c r="E274" s="28"/>
      <c r="F274" s="28"/>
      <c r="G274" s="28"/>
      <c r="H274" s="28"/>
      <c r="I274" s="28"/>
      <c r="J274" s="28"/>
      <c r="K274" s="28"/>
      <c r="L274" s="28"/>
      <c r="M274" s="28"/>
      <c r="N274" s="28"/>
      <c r="O274" s="28"/>
      <c r="P274" s="28"/>
      <c r="Q274" s="28"/>
      <c r="R274" s="34"/>
      <c r="S274" s="34"/>
      <c r="T274" s="34"/>
      <c r="U274" s="28"/>
    </row>
    <row r="275" spans="1:21" x14ac:dyDescent="0.2">
      <c r="A275" s="28"/>
      <c r="B275" s="28"/>
      <c r="C275" s="28"/>
      <c r="D275" s="28"/>
      <c r="E275" s="28"/>
      <c r="F275" s="28"/>
      <c r="G275" s="28"/>
      <c r="H275" s="28"/>
      <c r="I275" s="28"/>
      <c r="J275" s="28"/>
      <c r="K275" s="28"/>
      <c r="L275" s="28"/>
      <c r="M275" s="28"/>
      <c r="N275" s="28"/>
      <c r="O275" s="28"/>
      <c r="P275" s="28"/>
      <c r="Q275" s="28"/>
      <c r="R275" s="34"/>
      <c r="S275" s="34"/>
      <c r="T275" s="34"/>
      <c r="U275" s="28"/>
    </row>
    <row r="276" spans="1:21" x14ac:dyDescent="0.2">
      <c r="A276" s="28"/>
      <c r="B276" s="28"/>
      <c r="C276" s="28"/>
      <c r="D276" s="28"/>
      <c r="E276" s="28"/>
      <c r="F276" s="28"/>
      <c r="G276" s="28"/>
      <c r="H276" s="28"/>
      <c r="I276" s="28"/>
      <c r="J276" s="28"/>
      <c r="K276" s="28"/>
      <c r="L276" s="28"/>
      <c r="M276" s="28"/>
      <c r="N276" s="28"/>
      <c r="O276" s="28"/>
      <c r="P276" s="28"/>
      <c r="Q276" s="28"/>
      <c r="R276" s="34"/>
      <c r="S276" s="34"/>
      <c r="T276" s="34"/>
      <c r="U276" s="28"/>
    </row>
    <row r="277" spans="1:21" x14ac:dyDescent="0.2">
      <c r="A277" s="28"/>
      <c r="B277" s="28"/>
      <c r="C277" s="28"/>
      <c r="D277" s="28"/>
      <c r="E277" s="28"/>
      <c r="F277" s="28"/>
      <c r="G277" s="28"/>
      <c r="H277" s="28"/>
      <c r="I277" s="28"/>
      <c r="J277" s="28"/>
      <c r="K277" s="28"/>
      <c r="L277" s="28"/>
      <c r="M277" s="28"/>
      <c r="N277" s="28"/>
      <c r="O277" s="28"/>
      <c r="P277" s="28"/>
      <c r="Q277" s="28"/>
      <c r="R277" s="34"/>
      <c r="S277" s="34"/>
      <c r="T277" s="34"/>
      <c r="U277" s="28"/>
    </row>
    <row r="278" spans="1:21" x14ac:dyDescent="0.2">
      <c r="A278" s="28"/>
      <c r="B278" s="28"/>
      <c r="C278" s="28"/>
      <c r="D278" s="28"/>
      <c r="E278" s="28"/>
      <c r="F278" s="28"/>
      <c r="G278" s="28"/>
      <c r="H278" s="28"/>
      <c r="I278" s="28"/>
      <c r="J278" s="28"/>
      <c r="K278" s="28"/>
      <c r="L278" s="28"/>
      <c r="M278" s="28"/>
      <c r="N278" s="28"/>
      <c r="O278" s="28"/>
      <c r="P278" s="28"/>
      <c r="Q278" s="28"/>
      <c r="R278" s="34"/>
      <c r="S278" s="34"/>
      <c r="T278" s="34"/>
      <c r="U278" s="28"/>
    </row>
    <row r="279" spans="1:21" x14ac:dyDescent="0.2">
      <c r="A279" s="28"/>
      <c r="B279" s="28"/>
      <c r="C279" s="28"/>
      <c r="D279" s="28"/>
      <c r="E279" s="28"/>
      <c r="F279" s="28"/>
      <c r="G279" s="28"/>
      <c r="H279" s="28"/>
      <c r="I279" s="28"/>
      <c r="J279" s="28"/>
      <c r="K279" s="28"/>
      <c r="L279" s="28"/>
      <c r="M279" s="28"/>
      <c r="N279" s="28"/>
      <c r="O279" s="28"/>
      <c r="P279" s="28"/>
      <c r="Q279" s="28"/>
      <c r="R279" s="34"/>
      <c r="S279" s="34"/>
      <c r="T279" s="34"/>
      <c r="U279" s="28"/>
    </row>
    <row r="280" spans="1:21" x14ac:dyDescent="0.2">
      <c r="A280" s="28"/>
      <c r="B280" s="28"/>
      <c r="C280" s="28"/>
      <c r="D280" s="28"/>
      <c r="E280" s="28"/>
      <c r="F280" s="28"/>
      <c r="G280" s="28"/>
      <c r="H280" s="28"/>
      <c r="I280" s="28"/>
      <c r="J280" s="28"/>
      <c r="K280" s="28"/>
      <c r="L280" s="28"/>
      <c r="M280" s="28"/>
      <c r="N280" s="28"/>
      <c r="O280" s="28"/>
      <c r="P280" s="28"/>
      <c r="Q280" s="28"/>
      <c r="R280" s="34"/>
      <c r="S280" s="34"/>
      <c r="T280" s="34"/>
      <c r="U280" s="28"/>
    </row>
    <row r="281" spans="1:21" x14ac:dyDescent="0.2">
      <c r="A281" s="28"/>
      <c r="B281" s="28"/>
      <c r="C281" s="28"/>
      <c r="D281" s="28"/>
      <c r="E281" s="28"/>
      <c r="F281" s="28"/>
      <c r="G281" s="28"/>
      <c r="H281" s="28"/>
      <c r="I281" s="28"/>
      <c r="J281" s="28"/>
      <c r="K281" s="28"/>
      <c r="L281" s="28"/>
      <c r="M281" s="28"/>
      <c r="N281" s="28"/>
      <c r="O281" s="28"/>
      <c r="P281" s="28"/>
      <c r="Q281" s="28"/>
      <c r="R281" s="34"/>
      <c r="S281" s="34"/>
      <c r="T281" s="34"/>
      <c r="U281" s="28"/>
    </row>
    <row r="282" spans="1:21" x14ac:dyDescent="0.2">
      <c r="A282" s="28"/>
      <c r="B282" s="28"/>
      <c r="C282" s="28"/>
      <c r="D282" s="28"/>
      <c r="E282" s="28"/>
      <c r="F282" s="28"/>
      <c r="G282" s="28"/>
      <c r="H282" s="28"/>
      <c r="I282" s="28"/>
      <c r="J282" s="28"/>
      <c r="K282" s="28"/>
      <c r="L282" s="28"/>
      <c r="M282" s="28"/>
      <c r="N282" s="28"/>
      <c r="O282" s="28"/>
      <c r="P282" s="28"/>
      <c r="Q282" s="28"/>
      <c r="R282" s="34"/>
      <c r="S282" s="34"/>
      <c r="T282" s="34"/>
      <c r="U282" s="28"/>
    </row>
    <row r="283" spans="1:21" x14ac:dyDescent="0.2">
      <c r="A283" s="28"/>
      <c r="B283" s="28"/>
      <c r="C283" s="28"/>
      <c r="D283" s="28"/>
      <c r="E283" s="28"/>
      <c r="F283" s="28"/>
      <c r="G283" s="28"/>
      <c r="H283" s="28"/>
      <c r="I283" s="28"/>
      <c r="J283" s="28"/>
      <c r="K283" s="28"/>
      <c r="L283" s="28"/>
      <c r="M283" s="28"/>
      <c r="N283" s="28"/>
      <c r="O283" s="28"/>
      <c r="P283" s="28"/>
      <c r="Q283" s="28"/>
      <c r="R283" s="34"/>
      <c r="S283" s="34"/>
      <c r="T283" s="34"/>
      <c r="U283" s="28"/>
    </row>
    <row r="284" spans="1:21" x14ac:dyDescent="0.2">
      <c r="A284" s="28"/>
      <c r="B284" s="28"/>
      <c r="C284" s="28"/>
      <c r="D284" s="28"/>
      <c r="E284" s="28"/>
      <c r="F284" s="28"/>
      <c r="G284" s="28"/>
      <c r="H284" s="28"/>
      <c r="I284" s="28"/>
      <c r="J284" s="28"/>
      <c r="K284" s="28"/>
      <c r="L284" s="28"/>
      <c r="M284" s="28"/>
      <c r="N284" s="28"/>
      <c r="O284" s="28"/>
      <c r="P284" s="28"/>
      <c r="Q284" s="28"/>
      <c r="R284" s="34"/>
      <c r="S284" s="34"/>
      <c r="T284" s="34"/>
      <c r="U284" s="28"/>
    </row>
    <row r="285" spans="1:21" x14ac:dyDescent="0.2">
      <c r="A285" s="28"/>
      <c r="B285" s="28"/>
      <c r="C285" s="28"/>
      <c r="D285" s="28"/>
      <c r="E285" s="28"/>
      <c r="F285" s="28"/>
      <c r="G285" s="28"/>
      <c r="H285" s="28"/>
      <c r="I285" s="28"/>
      <c r="J285" s="28"/>
      <c r="K285" s="28"/>
      <c r="L285" s="28"/>
      <c r="M285" s="28"/>
      <c r="N285" s="28"/>
      <c r="O285" s="28"/>
      <c r="P285" s="28"/>
      <c r="Q285" s="28"/>
      <c r="R285" s="34"/>
      <c r="S285" s="34"/>
      <c r="T285" s="34"/>
      <c r="U285" s="28"/>
    </row>
    <row r="286" spans="1:21" x14ac:dyDescent="0.2">
      <c r="A286" s="28"/>
      <c r="B286" s="28"/>
      <c r="C286" s="28"/>
      <c r="D286" s="28"/>
      <c r="E286" s="28"/>
      <c r="F286" s="28"/>
      <c r="G286" s="28"/>
      <c r="H286" s="28"/>
      <c r="I286" s="28"/>
      <c r="J286" s="28"/>
      <c r="K286" s="28"/>
      <c r="L286" s="28"/>
      <c r="M286" s="28"/>
      <c r="N286" s="28"/>
      <c r="O286" s="28"/>
      <c r="P286" s="28"/>
      <c r="Q286" s="28"/>
      <c r="R286" s="34"/>
      <c r="S286" s="34"/>
      <c r="T286" s="34"/>
      <c r="U286" s="28"/>
    </row>
    <row r="287" spans="1:21" x14ac:dyDescent="0.2">
      <c r="A287" s="28"/>
      <c r="B287" s="28"/>
      <c r="C287" s="28"/>
      <c r="D287" s="28"/>
      <c r="E287" s="28"/>
      <c r="F287" s="28"/>
      <c r="G287" s="28"/>
      <c r="H287" s="28"/>
      <c r="I287" s="28"/>
      <c r="J287" s="28"/>
      <c r="K287" s="28"/>
      <c r="L287" s="28"/>
      <c r="M287" s="28"/>
      <c r="N287" s="28"/>
      <c r="O287" s="28"/>
      <c r="P287" s="28"/>
      <c r="Q287" s="28"/>
      <c r="R287" s="34"/>
      <c r="S287" s="34"/>
      <c r="T287" s="34"/>
      <c r="U287" s="28"/>
    </row>
    <row r="288" spans="1:21" x14ac:dyDescent="0.2">
      <c r="A288" s="28"/>
      <c r="B288" s="28"/>
      <c r="C288" s="28"/>
      <c r="D288" s="28"/>
      <c r="E288" s="28"/>
      <c r="F288" s="28"/>
      <c r="G288" s="28"/>
      <c r="H288" s="28"/>
      <c r="I288" s="28"/>
      <c r="J288" s="28"/>
      <c r="K288" s="28"/>
      <c r="L288" s="28"/>
      <c r="M288" s="28"/>
      <c r="N288" s="28"/>
      <c r="O288" s="28"/>
      <c r="P288" s="28"/>
      <c r="Q288" s="28"/>
      <c r="R288" s="34"/>
      <c r="S288" s="34"/>
      <c r="T288" s="34"/>
      <c r="U288" s="28"/>
    </row>
    <row r="289" spans="1:21" x14ac:dyDescent="0.2">
      <c r="A289" s="28"/>
      <c r="B289" s="28"/>
      <c r="C289" s="28"/>
      <c r="D289" s="28"/>
      <c r="E289" s="28"/>
      <c r="F289" s="28"/>
      <c r="G289" s="28"/>
      <c r="H289" s="28"/>
      <c r="I289" s="28"/>
      <c r="J289" s="28"/>
      <c r="K289" s="28"/>
      <c r="L289" s="28"/>
      <c r="M289" s="28"/>
      <c r="N289" s="28"/>
      <c r="O289" s="28"/>
      <c r="P289" s="28"/>
      <c r="Q289" s="28"/>
      <c r="R289" s="34"/>
      <c r="S289" s="34"/>
      <c r="T289" s="34"/>
      <c r="U289" s="28"/>
    </row>
    <row r="290" spans="1:21" x14ac:dyDescent="0.2">
      <c r="A290" s="28"/>
      <c r="B290" s="28"/>
      <c r="C290" s="28"/>
      <c r="D290" s="28"/>
      <c r="E290" s="28"/>
      <c r="F290" s="28"/>
      <c r="G290" s="28"/>
      <c r="H290" s="28"/>
      <c r="I290" s="28"/>
      <c r="J290" s="28"/>
      <c r="K290" s="28"/>
      <c r="L290" s="28"/>
      <c r="M290" s="28"/>
      <c r="N290" s="28"/>
      <c r="O290" s="28"/>
      <c r="P290" s="28"/>
      <c r="Q290" s="28"/>
      <c r="R290" s="34"/>
      <c r="S290" s="34"/>
      <c r="T290" s="34"/>
      <c r="U290" s="28"/>
    </row>
    <row r="291" spans="1:21" x14ac:dyDescent="0.2">
      <c r="A291" s="28"/>
      <c r="B291" s="28"/>
      <c r="C291" s="28"/>
      <c r="D291" s="28"/>
      <c r="E291" s="28"/>
      <c r="F291" s="28"/>
      <c r="G291" s="28"/>
      <c r="H291" s="28"/>
      <c r="I291" s="28"/>
      <c r="J291" s="28"/>
      <c r="K291" s="28"/>
      <c r="L291" s="28"/>
      <c r="M291" s="28"/>
      <c r="N291" s="28"/>
      <c r="O291" s="28"/>
      <c r="P291" s="28"/>
      <c r="Q291" s="28"/>
      <c r="R291" s="34"/>
      <c r="S291" s="34"/>
      <c r="T291" s="34"/>
      <c r="U291" s="28"/>
    </row>
    <row r="292" spans="1:21" x14ac:dyDescent="0.2">
      <c r="A292" s="28"/>
      <c r="B292" s="28"/>
      <c r="C292" s="28"/>
      <c r="D292" s="28"/>
      <c r="E292" s="28"/>
      <c r="F292" s="28"/>
      <c r="G292" s="28"/>
      <c r="H292" s="28"/>
      <c r="I292" s="28"/>
      <c r="J292" s="28"/>
      <c r="K292" s="28"/>
      <c r="L292" s="28"/>
      <c r="M292" s="28"/>
      <c r="N292" s="28"/>
      <c r="O292" s="28"/>
      <c r="P292" s="28"/>
      <c r="Q292" s="28"/>
      <c r="R292" s="34"/>
      <c r="S292" s="34"/>
      <c r="T292" s="34"/>
      <c r="U292" s="28"/>
    </row>
    <row r="293" spans="1:21" x14ac:dyDescent="0.2">
      <c r="A293" s="28"/>
      <c r="B293" s="28"/>
      <c r="C293" s="28"/>
      <c r="D293" s="28"/>
      <c r="E293" s="28"/>
      <c r="F293" s="28"/>
      <c r="G293" s="28"/>
      <c r="H293" s="28"/>
      <c r="I293" s="28"/>
      <c r="J293" s="28"/>
      <c r="K293" s="28"/>
      <c r="L293" s="28"/>
      <c r="M293" s="28"/>
      <c r="N293" s="28"/>
      <c r="O293" s="28"/>
      <c r="P293" s="28"/>
      <c r="Q293" s="28"/>
      <c r="R293" s="34"/>
      <c r="S293" s="34"/>
      <c r="T293" s="34"/>
      <c r="U293" s="28"/>
    </row>
    <row r="294" spans="1:21" x14ac:dyDescent="0.2">
      <c r="A294" s="28"/>
      <c r="B294" s="28"/>
      <c r="C294" s="28"/>
      <c r="D294" s="28"/>
      <c r="E294" s="28"/>
      <c r="F294" s="28"/>
      <c r="G294" s="28"/>
      <c r="H294" s="28"/>
      <c r="I294" s="28"/>
      <c r="J294" s="28"/>
      <c r="K294" s="28"/>
      <c r="L294" s="28"/>
      <c r="M294" s="28"/>
      <c r="N294" s="28"/>
      <c r="O294" s="28"/>
      <c r="P294" s="28"/>
      <c r="Q294" s="28"/>
      <c r="R294" s="34"/>
      <c r="S294" s="34"/>
      <c r="T294" s="34"/>
      <c r="U294" s="28"/>
    </row>
    <row r="295" spans="1:21" x14ac:dyDescent="0.2">
      <c r="A295" s="28"/>
      <c r="B295" s="28"/>
      <c r="C295" s="28"/>
      <c r="D295" s="28"/>
      <c r="E295" s="28"/>
      <c r="F295" s="28"/>
      <c r="G295" s="28"/>
      <c r="H295" s="28"/>
      <c r="I295" s="28"/>
      <c r="J295" s="28"/>
      <c r="K295" s="28"/>
      <c r="L295" s="28"/>
      <c r="M295" s="28"/>
      <c r="N295" s="28"/>
      <c r="O295" s="28"/>
      <c r="P295" s="28"/>
      <c r="Q295" s="28"/>
      <c r="R295" s="34"/>
      <c r="S295" s="34"/>
      <c r="T295" s="34"/>
      <c r="U295" s="28"/>
    </row>
    <row r="296" spans="1:21" x14ac:dyDescent="0.2">
      <c r="A296" s="28"/>
      <c r="B296" s="28"/>
      <c r="C296" s="28"/>
      <c r="D296" s="28"/>
      <c r="E296" s="28"/>
      <c r="F296" s="28"/>
      <c r="G296" s="28"/>
      <c r="H296" s="28"/>
      <c r="I296" s="28"/>
      <c r="J296" s="28"/>
      <c r="K296" s="28"/>
      <c r="L296" s="28"/>
      <c r="M296" s="28"/>
      <c r="N296" s="28"/>
      <c r="O296" s="28"/>
      <c r="P296" s="28"/>
      <c r="Q296" s="28"/>
      <c r="R296" s="34"/>
      <c r="S296" s="34"/>
      <c r="T296" s="34"/>
      <c r="U296" s="28"/>
    </row>
    <row r="297" spans="1:21" x14ac:dyDescent="0.2">
      <c r="A297" s="28"/>
      <c r="B297" s="28"/>
      <c r="C297" s="28"/>
      <c r="D297" s="28"/>
      <c r="E297" s="28"/>
      <c r="F297" s="28"/>
      <c r="G297" s="28"/>
      <c r="H297" s="28"/>
      <c r="I297" s="28"/>
      <c r="J297" s="28"/>
      <c r="K297" s="28"/>
      <c r="L297" s="28"/>
      <c r="M297" s="28"/>
      <c r="N297" s="28"/>
      <c r="O297" s="28"/>
      <c r="P297" s="28"/>
      <c r="Q297" s="28"/>
      <c r="R297" s="34"/>
      <c r="S297" s="34"/>
      <c r="T297" s="34"/>
      <c r="U297" s="28"/>
    </row>
    <row r="298" spans="1:21" x14ac:dyDescent="0.2">
      <c r="A298" s="28"/>
      <c r="B298" s="28"/>
      <c r="C298" s="28"/>
      <c r="D298" s="28"/>
      <c r="E298" s="28"/>
      <c r="F298" s="28"/>
      <c r="G298" s="28"/>
      <c r="H298" s="28"/>
      <c r="I298" s="28"/>
      <c r="J298" s="28"/>
      <c r="K298" s="28"/>
      <c r="L298" s="28"/>
      <c r="M298" s="28"/>
      <c r="N298" s="28"/>
      <c r="O298" s="28"/>
      <c r="P298" s="28"/>
      <c r="Q298" s="28"/>
      <c r="R298" s="34"/>
      <c r="S298" s="34"/>
      <c r="T298" s="34"/>
      <c r="U298" s="28"/>
    </row>
    <row r="299" spans="1:21" x14ac:dyDescent="0.2">
      <c r="A299" s="28"/>
      <c r="B299" s="28"/>
      <c r="C299" s="28"/>
      <c r="D299" s="28"/>
      <c r="E299" s="28"/>
      <c r="F299" s="28"/>
      <c r="G299" s="28"/>
      <c r="H299" s="28"/>
      <c r="I299" s="28"/>
      <c r="J299" s="28"/>
      <c r="K299" s="28"/>
      <c r="L299" s="28"/>
      <c r="M299" s="28"/>
      <c r="N299" s="28"/>
      <c r="O299" s="28"/>
      <c r="P299" s="28"/>
      <c r="Q299" s="28"/>
      <c r="R299" s="34"/>
      <c r="S299" s="34"/>
      <c r="T299" s="34"/>
      <c r="U299" s="28"/>
    </row>
    <row r="300" spans="1:21" x14ac:dyDescent="0.2">
      <c r="A300" s="28"/>
      <c r="B300" s="28"/>
      <c r="C300" s="28"/>
      <c r="D300" s="28"/>
      <c r="E300" s="28"/>
      <c r="F300" s="28"/>
      <c r="G300" s="28"/>
      <c r="H300" s="28"/>
      <c r="I300" s="28"/>
      <c r="J300" s="28"/>
      <c r="K300" s="28"/>
      <c r="L300" s="28"/>
      <c r="M300" s="28"/>
      <c r="N300" s="28"/>
      <c r="O300" s="28"/>
      <c r="P300" s="28"/>
      <c r="Q300" s="28"/>
      <c r="R300" s="34"/>
      <c r="S300" s="34"/>
      <c r="T300" s="34"/>
      <c r="U300" s="28"/>
    </row>
    <row r="301" spans="1:21" x14ac:dyDescent="0.2">
      <c r="A301" s="28"/>
      <c r="B301" s="28"/>
      <c r="C301" s="28"/>
      <c r="D301" s="28"/>
      <c r="E301" s="28"/>
      <c r="F301" s="28"/>
      <c r="G301" s="28"/>
      <c r="H301" s="28"/>
      <c r="I301" s="28"/>
      <c r="J301" s="28"/>
      <c r="K301" s="28"/>
      <c r="L301" s="28"/>
      <c r="M301" s="28"/>
      <c r="N301" s="28"/>
      <c r="O301" s="28"/>
      <c r="P301" s="28"/>
      <c r="Q301" s="28"/>
      <c r="R301" s="34"/>
      <c r="S301" s="34"/>
      <c r="T301" s="34"/>
      <c r="U301" s="28"/>
    </row>
    <row r="302" spans="1:21" x14ac:dyDescent="0.2">
      <c r="A302" s="28"/>
      <c r="B302" s="28"/>
      <c r="C302" s="28"/>
      <c r="D302" s="28"/>
      <c r="E302" s="28"/>
      <c r="F302" s="28"/>
      <c r="G302" s="28"/>
      <c r="H302" s="28"/>
      <c r="I302" s="28"/>
      <c r="J302" s="28"/>
      <c r="K302" s="28"/>
      <c r="L302" s="28"/>
      <c r="M302" s="28"/>
      <c r="N302" s="28"/>
      <c r="O302" s="28"/>
      <c r="P302" s="28"/>
      <c r="Q302" s="28"/>
      <c r="R302" s="34"/>
      <c r="S302" s="34"/>
      <c r="T302" s="34"/>
      <c r="U302" s="28"/>
    </row>
    <row r="303" spans="1:21" x14ac:dyDescent="0.2">
      <c r="A303" s="28"/>
      <c r="B303" s="28"/>
      <c r="C303" s="28"/>
      <c r="D303" s="28"/>
      <c r="E303" s="28"/>
      <c r="F303" s="28"/>
      <c r="G303" s="28"/>
      <c r="H303" s="28"/>
      <c r="I303" s="28"/>
      <c r="J303" s="28"/>
      <c r="K303" s="28"/>
      <c r="L303" s="28"/>
      <c r="M303" s="28"/>
      <c r="N303" s="28"/>
      <c r="O303" s="28"/>
      <c r="P303" s="28"/>
      <c r="Q303" s="28"/>
      <c r="R303" s="34"/>
      <c r="S303" s="34"/>
      <c r="T303" s="34"/>
      <c r="U303" s="28"/>
    </row>
    <row r="304" spans="1:21" x14ac:dyDescent="0.2">
      <c r="A304" s="28"/>
      <c r="B304" s="28"/>
      <c r="C304" s="28"/>
      <c r="D304" s="28"/>
      <c r="E304" s="28"/>
      <c r="F304" s="28"/>
      <c r="G304" s="28"/>
      <c r="H304" s="28"/>
      <c r="I304" s="28"/>
      <c r="J304" s="28"/>
      <c r="K304" s="28"/>
      <c r="L304" s="28"/>
      <c r="M304" s="28"/>
      <c r="N304" s="28"/>
      <c r="O304" s="28"/>
      <c r="P304" s="28"/>
      <c r="Q304" s="28"/>
      <c r="R304" s="34"/>
      <c r="S304" s="34"/>
      <c r="T304" s="34"/>
      <c r="U304" s="28"/>
    </row>
    <row r="305" spans="1:21" x14ac:dyDescent="0.2">
      <c r="A305" s="28"/>
      <c r="B305" s="28"/>
      <c r="C305" s="28"/>
      <c r="D305" s="28"/>
      <c r="E305" s="28"/>
      <c r="F305" s="28"/>
      <c r="G305" s="28"/>
      <c r="H305" s="28"/>
      <c r="I305" s="28"/>
      <c r="J305" s="28"/>
      <c r="K305" s="28"/>
      <c r="L305" s="28"/>
      <c r="M305" s="28"/>
      <c r="N305" s="28"/>
      <c r="O305" s="28"/>
      <c r="P305" s="28"/>
      <c r="Q305" s="28"/>
      <c r="R305" s="34"/>
      <c r="S305" s="34"/>
      <c r="T305" s="34"/>
      <c r="U305" s="28"/>
    </row>
    <row r="306" spans="1:21" x14ac:dyDescent="0.2">
      <c r="A306" s="28"/>
      <c r="B306" s="28"/>
      <c r="C306" s="28"/>
      <c r="D306" s="28"/>
      <c r="E306" s="28"/>
      <c r="F306" s="28"/>
      <c r="G306" s="28"/>
      <c r="H306" s="28"/>
      <c r="I306" s="28"/>
      <c r="J306" s="28"/>
      <c r="K306" s="28"/>
      <c r="L306" s="28"/>
      <c r="M306" s="28"/>
      <c r="N306" s="28"/>
      <c r="O306" s="28"/>
      <c r="P306" s="28"/>
      <c r="Q306" s="28"/>
      <c r="R306" s="34"/>
      <c r="S306" s="34"/>
      <c r="T306" s="34"/>
      <c r="U306" s="28"/>
    </row>
    <row r="307" spans="1:21" x14ac:dyDescent="0.2">
      <c r="A307" s="28"/>
      <c r="B307" s="28"/>
      <c r="C307" s="28"/>
      <c r="D307" s="28"/>
      <c r="E307" s="28"/>
      <c r="F307" s="28"/>
      <c r="G307" s="28"/>
      <c r="H307" s="28"/>
      <c r="I307" s="28"/>
      <c r="J307" s="28"/>
      <c r="K307" s="28"/>
      <c r="L307" s="28"/>
      <c r="M307" s="28"/>
      <c r="N307" s="28"/>
      <c r="O307" s="28"/>
      <c r="P307" s="28"/>
      <c r="Q307" s="28"/>
      <c r="R307" s="34"/>
      <c r="S307" s="34"/>
      <c r="T307" s="34"/>
      <c r="U307" s="28"/>
    </row>
    <row r="308" spans="1:21" x14ac:dyDescent="0.2">
      <c r="A308" s="28"/>
      <c r="B308" s="28"/>
      <c r="C308" s="28"/>
      <c r="D308" s="28"/>
      <c r="E308" s="28"/>
      <c r="F308" s="28"/>
      <c r="G308" s="28"/>
      <c r="H308" s="28"/>
      <c r="I308" s="28"/>
      <c r="J308" s="28"/>
      <c r="K308" s="28"/>
      <c r="L308" s="28"/>
      <c r="M308" s="28"/>
      <c r="N308" s="28"/>
      <c r="O308" s="28"/>
      <c r="P308" s="28"/>
      <c r="Q308" s="28"/>
      <c r="R308" s="34"/>
      <c r="S308" s="34"/>
      <c r="T308" s="34"/>
      <c r="U308" s="28"/>
    </row>
    <row r="309" spans="1:21" x14ac:dyDescent="0.2">
      <c r="A309" s="28"/>
      <c r="B309" s="28"/>
      <c r="C309" s="28"/>
      <c r="D309" s="28"/>
      <c r="E309" s="28"/>
      <c r="F309" s="28"/>
      <c r="G309" s="28"/>
      <c r="H309" s="28"/>
      <c r="I309" s="28"/>
      <c r="J309" s="28"/>
      <c r="K309" s="28"/>
      <c r="L309" s="28"/>
      <c r="M309" s="28"/>
      <c r="N309" s="28"/>
      <c r="O309" s="28"/>
      <c r="P309" s="28"/>
      <c r="Q309" s="28"/>
      <c r="R309" s="34"/>
      <c r="S309" s="34"/>
      <c r="T309" s="34"/>
      <c r="U309" s="28"/>
    </row>
    <row r="310" spans="1:21" x14ac:dyDescent="0.2">
      <c r="A310" s="28"/>
      <c r="B310" s="28"/>
      <c r="C310" s="28"/>
      <c r="D310" s="28"/>
      <c r="E310" s="28"/>
      <c r="F310" s="28"/>
      <c r="G310" s="28"/>
      <c r="H310" s="28"/>
      <c r="I310" s="28"/>
      <c r="J310" s="28"/>
      <c r="K310" s="28"/>
      <c r="L310" s="28"/>
      <c r="M310" s="28"/>
      <c r="N310" s="28"/>
      <c r="O310" s="28"/>
      <c r="P310" s="28"/>
      <c r="Q310" s="28"/>
      <c r="R310" s="34"/>
      <c r="S310" s="34"/>
      <c r="T310" s="34"/>
      <c r="U310" s="28"/>
    </row>
    <row r="311" spans="1:21" x14ac:dyDescent="0.2">
      <c r="A311" s="28"/>
      <c r="B311" s="28"/>
      <c r="C311" s="28"/>
      <c r="D311" s="28"/>
      <c r="E311" s="28"/>
      <c r="F311" s="28"/>
      <c r="G311" s="28"/>
      <c r="H311" s="28"/>
      <c r="I311" s="28"/>
      <c r="J311" s="28"/>
      <c r="K311" s="28"/>
      <c r="L311" s="28"/>
      <c r="M311" s="28"/>
      <c r="N311" s="28"/>
      <c r="O311" s="28"/>
      <c r="P311" s="28"/>
      <c r="Q311" s="28"/>
      <c r="R311" s="34"/>
      <c r="S311" s="34"/>
      <c r="T311" s="34"/>
      <c r="U311" s="28"/>
    </row>
    <row r="312" spans="1:21" x14ac:dyDescent="0.2">
      <c r="A312" s="28"/>
      <c r="B312" s="28"/>
      <c r="C312" s="28"/>
      <c r="D312" s="28"/>
      <c r="E312" s="28"/>
      <c r="F312" s="28"/>
      <c r="G312" s="28"/>
      <c r="H312" s="28"/>
      <c r="I312" s="28"/>
      <c r="J312" s="28"/>
      <c r="K312" s="28"/>
      <c r="L312" s="28"/>
      <c r="M312" s="28"/>
      <c r="N312" s="28"/>
      <c r="O312" s="28"/>
      <c r="P312" s="28"/>
      <c r="Q312" s="28"/>
      <c r="R312" s="34"/>
      <c r="S312" s="34"/>
      <c r="T312" s="34"/>
      <c r="U312" s="28"/>
    </row>
    <row r="313" spans="1:21" x14ac:dyDescent="0.2">
      <c r="A313" s="28"/>
      <c r="B313" s="28"/>
      <c r="C313" s="28"/>
      <c r="D313" s="28"/>
      <c r="E313" s="28"/>
      <c r="F313" s="28"/>
      <c r="G313" s="28"/>
      <c r="H313" s="28"/>
      <c r="I313" s="28"/>
      <c r="J313" s="28"/>
      <c r="K313" s="28"/>
      <c r="L313" s="28"/>
      <c r="M313" s="28"/>
      <c r="N313" s="28"/>
      <c r="O313" s="28"/>
      <c r="P313" s="28"/>
      <c r="Q313" s="28"/>
      <c r="R313" s="34"/>
      <c r="S313" s="34"/>
      <c r="T313" s="34"/>
      <c r="U313" s="28"/>
    </row>
    <row r="314" spans="1:21" x14ac:dyDescent="0.2">
      <c r="A314" s="28"/>
      <c r="B314" s="28"/>
      <c r="C314" s="28"/>
      <c r="D314" s="28"/>
      <c r="E314" s="28"/>
      <c r="F314" s="28"/>
      <c r="G314" s="28"/>
      <c r="H314" s="28"/>
      <c r="I314" s="28"/>
      <c r="J314" s="28"/>
      <c r="K314" s="28"/>
      <c r="L314" s="28"/>
      <c r="M314" s="28"/>
      <c r="N314" s="28"/>
      <c r="O314" s="28"/>
      <c r="P314" s="28"/>
      <c r="Q314" s="28"/>
      <c r="R314" s="34"/>
      <c r="S314" s="34"/>
      <c r="T314" s="34"/>
      <c r="U314" s="28"/>
    </row>
    <row r="315" spans="1:21" x14ac:dyDescent="0.2">
      <c r="A315" s="28"/>
      <c r="B315" s="28"/>
      <c r="C315" s="28"/>
      <c r="D315" s="28"/>
      <c r="E315" s="28"/>
      <c r="F315" s="28"/>
      <c r="G315" s="28"/>
      <c r="H315" s="28"/>
      <c r="I315" s="28"/>
      <c r="J315" s="28"/>
      <c r="K315" s="28"/>
      <c r="L315" s="28"/>
      <c r="M315" s="28"/>
      <c r="N315" s="28"/>
      <c r="O315" s="28"/>
      <c r="P315" s="28"/>
      <c r="Q315" s="28"/>
      <c r="R315" s="34"/>
      <c r="S315" s="34"/>
      <c r="T315" s="34"/>
      <c r="U315" s="28"/>
    </row>
    <row r="316" spans="1:21" x14ac:dyDescent="0.2">
      <c r="A316" s="28"/>
      <c r="B316" s="28"/>
      <c r="C316" s="28"/>
      <c r="D316" s="28"/>
      <c r="E316" s="28"/>
      <c r="F316" s="28"/>
      <c r="G316" s="28"/>
      <c r="H316" s="28"/>
      <c r="I316" s="28"/>
      <c r="J316" s="28"/>
      <c r="K316" s="28"/>
      <c r="L316" s="28"/>
      <c r="M316" s="28"/>
      <c r="N316" s="28"/>
      <c r="O316" s="28"/>
      <c r="P316" s="28"/>
      <c r="Q316" s="28"/>
      <c r="R316" s="34"/>
      <c r="S316" s="34"/>
      <c r="T316" s="34"/>
      <c r="U316" s="28"/>
    </row>
    <row r="317" spans="1:21" x14ac:dyDescent="0.2">
      <c r="A317" s="28"/>
      <c r="B317" s="28"/>
      <c r="C317" s="28"/>
      <c r="D317" s="28"/>
      <c r="E317" s="28"/>
      <c r="F317" s="28"/>
      <c r="G317" s="28"/>
      <c r="H317" s="28"/>
      <c r="I317" s="28"/>
      <c r="J317" s="28"/>
      <c r="K317" s="28"/>
      <c r="L317" s="28"/>
      <c r="M317" s="28"/>
      <c r="N317" s="28"/>
      <c r="O317" s="28"/>
      <c r="P317" s="28"/>
      <c r="Q317" s="28"/>
      <c r="R317" s="34"/>
      <c r="S317" s="34"/>
      <c r="T317" s="34"/>
      <c r="U317" s="28"/>
    </row>
    <row r="318" spans="1:21" x14ac:dyDescent="0.2">
      <c r="A318" s="28"/>
      <c r="B318" s="28"/>
      <c r="C318" s="28"/>
      <c r="D318" s="28"/>
      <c r="E318" s="28"/>
      <c r="F318" s="28"/>
      <c r="G318" s="28"/>
      <c r="H318" s="28"/>
      <c r="I318" s="28"/>
      <c r="J318" s="28"/>
      <c r="K318" s="28"/>
      <c r="L318" s="28"/>
      <c r="M318" s="28"/>
      <c r="N318" s="28"/>
      <c r="O318" s="28"/>
      <c r="P318" s="28"/>
      <c r="Q318" s="28"/>
      <c r="R318" s="34"/>
      <c r="S318" s="34"/>
      <c r="T318" s="34"/>
      <c r="U318" s="28"/>
    </row>
    <row r="319" spans="1:21" x14ac:dyDescent="0.2">
      <c r="A319" s="28"/>
      <c r="B319" s="28"/>
      <c r="C319" s="28"/>
      <c r="D319" s="28"/>
      <c r="E319" s="28"/>
      <c r="F319" s="28"/>
      <c r="G319" s="28"/>
      <c r="H319" s="28"/>
      <c r="I319" s="28"/>
      <c r="J319" s="28"/>
      <c r="K319" s="28"/>
      <c r="L319" s="28"/>
      <c r="M319" s="28"/>
      <c r="N319" s="28"/>
      <c r="O319" s="28"/>
      <c r="P319" s="28"/>
      <c r="Q319" s="28"/>
      <c r="R319" s="34"/>
      <c r="S319" s="34"/>
      <c r="T319" s="34"/>
      <c r="U319" s="28"/>
    </row>
    <row r="320" spans="1:21" x14ac:dyDescent="0.2">
      <c r="A320" s="28"/>
      <c r="B320" s="28"/>
      <c r="C320" s="28"/>
      <c r="D320" s="28"/>
      <c r="E320" s="28"/>
      <c r="F320" s="28"/>
      <c r="G320" s="28"/>
      <c r="H320" s="28"/>
      <c r="I320" s="28"/>
      <c r="J320" s="28"/>
      <c r="K320" s="28"/>
      <c r="L320" s="28"/>
      <c r="M320" s="28"/>
      <c r="N320" s="28"/>
      <c r="O320" s="28"/>
      <c r="P320" s="28"/>
      <c r="Q320" s="28"/>
      <c r="R320" s="34"/>
      <c r="S320" s="34"/>
      <c r="T320" s="34"/>
      <c r="U320" s="28"/>
    </row>
    <row r="321" spans="1:21" x14ac:dyDescent="0.2">
      <c r="A321" s="28"/>
      <c r="B321" s="28"/>
      <c r="C321" s="28"/>
      <c r="D321" s="28"/>
      <c r="E321" s="28"/>
      <c r="F321" s="28"/>
      <c r="G321" s="28"/>
      <c r="H321" s="28"/>
      <c r="I321" s="28"/>
      <c r="J321" s="28"/>
      <c r="K321" s="28"/>
      <c r="L321" s="28"/>
      <c r="M321" s="28"/>
      <c r="N321" s="28"/>
      <c r="O321" s="28"/>
      <c r="P321" s="28"/>
      <c r="Q321" s="28"/>
      <c r="R321" s="34"/>
      <c r="S321" s="34"/>
      <c r="T321" s="34"/>
      <c r="U321" s="28"/>
    </row>
    <row r="322" spans="1:21" x14ac:dyDescent="0.2">
      <c r="A322" s="28"/>
      <c r="B322" s="28"/>
      <c r="C322" s="28"/>
      <c r="D322" s="28"/>
      <c r="E322" s="28"/>
      <c r="F322" s="28"/>
      <c r="G322" s="28"/>
      <c r="H322" s="28"/>
      <c r="I322" s="28"/>
      <c r="J322" s="28"/>
      <c r="K322" s="28"/>
      <c r="L322" s="28"/>
      <c r="M322" s="28"/>
      <c r="N322" s="28"/>
      <c r="O322" s="28"/>
      <c r="P322" s="28"/>
      <c r="Q322" s="28"/>
      <c r="R322" s="34"/>
      <c r="S322" s="34"/>
      <c r="T322" s="34"/>
      <c r="U322" s="28"/>
    </row>
    <row r="323" spans="1:21" x14ac:dyDescent="0.2">
      <c r="A323" s="28"/>
      <c r="B323" s="28"/>
      <c r="C323" s="28"/>
      <c r="D323" s="28"/>
      <c r="E323" s="28"/>
      <c r="F323" s="28"/>
      <c r="G323" s="28"/>
      <c r="H323" s="28"/>
      <c r="I323" s="28"/>
      <c r="J323" s="28"/>
      <c r="K323" s="28"/>
      <c r="L323" s="28"/>
      <c r="M323" s="28"/>
      <c r="N323" s="28"/>
      <c r="O323" s="28"/>
      <c r="P323" s="28"/>
      <c r="Q323" s="28"/>
      <c r="R323" s="34"/>
      <c r="S323" s="34"/>
      <c r="T323" s="34"/>
      <c r="U323" s="28"/>
    </row>
    <row r="324" spans="1:21" x14ac:dyDescent="0.2">
      <c r="A324" s="28"/>
      <c r="B324" s="28"/>
      <c r="C324" s="28"/>
      <c r="D324" s="28"/>
      <c r="E324" s="28"/>
      <c r="F324" s="28"/>
      <c r="G324" s="28"/>
      <c r="H324" s="28"/>
      <c r="I324" s="28"/>
      <c r="J324" s="28"/>
      <c r="K324" s="28"/>
      <c r="L324" s="28"/>
      <c r="M324" s="28"/>
      <c r="N324" s="28"/>
      <c r="O324" s="28"/>
      <c r="P324" s="28"/>
      <c r="Q324" s="28"/>
      <c r="R324" s="34"/>
      <c r="S324" s="34"/>
      <c r="T324" s="34"/>
      <c r="U324" s="28"/>
    </row>
    <row r="325" spans="1:21" x14ac:dyDescent="0.2">
      <c r="A325" s="28"/>
      <c r="B325" s="28"/>
      <c r="C325" s="28"/>
      <c r="D325" s="28"/>
      <c r="E325" s="28"/>
      <c r="F325" s="28"/>
      <c r="G325" s="28"/>
      <c r="H325" s="28"/>
      <c r="I325" s="28"/>
      <c r="J325" s="28"/>
      <c r="K325" s="28"/>
      <c r="L325" s="28"/>
      <c r="M325" s="28"/>
      <c r="N325" s="28"/>
      <c r="O325" s="28"/>
      <c r="P325" s="28"/>
      <c r="Q325" s="28"/>
      <c r="R325" s="34"/>
      <c r="S325" s="34"/>
      <c r="T325" s="34"/>
      <c r="U325" s="28"/>
    </row>
    <row r="326" spans="1:21" x14ac:dyDescent="0.2">
      <c r="A326" s="28"/>
      <c r="B326" s="28"/>
      <c r="C326" s="28"/>
      <c r="D326" s="28"/>
      <c r="E326" s="28"/>
      <c r="F326" s="28"/>
      <c r="G326" s="28"/>
      <c r="H326" s="28"/>
      <c r="I326" s="28"/>
      <c r="J326" s="28"/>
      <c r="K326" s="28"/>
      <c r="L326" s="28"/>
      <c r="M326" s="28"/>
      <c r="N326" s="28"/>
      <c r="O326" s="28"/>
      <c r="P326" s="28"/>
      <c r="Q326" s="28"/>
      <c r="R326" s="34"/>
      <c r="S326" s="34"/>
      <c r="T326" s="34"/>
      <c r="U326" s="28"/>
    </row>
    <row r="327" spans="1:21" x14ac:dyDescent="0.2">
      <c r="A327" s="28"/>
      <c r="B327" s="28"/>
      <c r="C327" s="28"/>
      <c r="D327" s="28"/>
      <c r="E327" s="28"/>
      <c r="F327" s="28"/>
      <c r="G327" s="28"/>
      <c r="H327" s="28"/>
      <c r="I327" s="28"/>
      <c r="J327" s="28"/>
      <c r="K327" s="28"/>
      <c r="L327" s="28"/>
      <c r="M327" s="28"/>
      <c r="N327" s="28"/>
      <c r="O327" s="28"/>
      <c r="P327" s="28"/>
      <c r="Q327" s="28"/>
      <c r="R327" s="34"/>
      <c r="S327" s="34"/>
      <c r="T327" s="34"/>
      <c r="U327" s="28"/>
    </row>
    <row r="328" spans="1:21" x14ac:dyDescent="0.2">
      <c r="A328" s="28"/>
      <c r="B328" s="28"/>
      <c r="C328" s="28"/>
      <c r="D328" s="28"/>
      <c r="E328" s="28"/>
      <c r="F328" s="28"/>
      <c r="G328" s="28"/>
      <c r="H328" s="28"/>
      <c r="I328" s="28"/>
      <c r="J328" s="28"/>
      <c r="K328" s="28"/>
      <c r="L328" s="28"/>
      <c r="M328" s="28"/>
      <c r="N328" s="28"/>
      <c r="O328" s="28"/>
      <c r="P328" s="28"/>
      <c r="Q328" s="28"/>
      <c r="R328" s="34"/>
      <c r="S328" s="34"/>
      <c r="T328" s="34"/>
      <c r="U328" s="28"/>
    </row>
    <row r="329" spans="1:21" x14ac:dyDescent="0.2">
      <c r="A329" s="28"/>
      <c r="B329" s="28"/>
      <c r="C329" s="28"/>
      <c r="D329" s="28"/>
      <c r="E329" s="28"/>
      <c r="F329" s="28"/>
      <c r="G329" s="28"/>
      <c r="H329" s="28"/>
      <c r="I329" s="28"/>
      <c r="J329" s="28"/>
      <c r="K329" s="28"/>
      <c r="L329" s="28"/>
      <c r="M329" s="28"/>
      <c r="N329" s="28"/>
      <c r="O329" s="28"/>
      <c r="P329" s="28"/>
      <c r="Q329" s="28"/>
      <c r="R329" s="34"/>
      <c r="S329" s="34"/>
      <c r="T329" s="34"/>
      <c r="U329" s="28"/>
    </row>
    <row r="330" spans="1:21" x14ac:dyDescent="0.2">
      <c r="A330" s="28"/>
      <c r="B330" s="28"/>
      <c r="C330" s="28"/>
      <c r="D330" s="28"/>
      <c r="E330" s="28"/>
      <c r="F330" s="28"/>
      <c r="G330" s="28"/>
      <c r="H330" s="28"/>
      <c r="I330" s="28"/>
      <c r="J330" s="28"/>
      <c r="K330" s="28"/>
      <c r="L330" s="28"/>
      <c r="M330" s="28"/>
      <c r="N330" s="28"/>
      <c r="O330" s="28"/>
      <c r="P330" s="28"/>
      <c r="Q330" s="28"/>
      <c r="R330" s="34"/>
      <c r="S330" s="34"/>
      <c r="T330" s="34"/>
      <c r="U330" s="28"/>
    </row>
    <row r="331" spans="1:21" x14ac:dyDescent="0.2">
      <c r="A331" s="28"/>
      <c r="B331" s="28"/>
      <c r="C331" s="28"/>
      <c r="D331" s="28"/>
      <c r="E331" s="28"/>
      <c r="F331" s="28"/>
      <c r="G331" s="28"/>
      <c r="H331" s="28"/>
      <c r="I331" s="28"/>
      <c r="J331" s="28"/>
      <c r="K331" s="28"/>
      <c r="L331" s="28"/>
      <c r="M331" s="28"/>
      <c r="N331" s="28"/>
      <c r="O331" s="28"/>
      <c r="P331" s="28"/>
      <c r="Q331" s="28"/>
      <c r="R331" s="34"/>
      <c r="S331" s="34"/>
      <c r="T331" s="34"/>
      <c r="U331" s="28"/>
    </row>
    <row r="332" spans="1:21" x14ac:dyDescent="0.2">
      <c r="A332" s="28"/>
      <c r="B332" s="28"/>
      <c r="C332" s="28"/>
      <c r="D332" s="28"/>
      <c r="E332" s="28"/>
      <c r="F332" s="28"/>
      <c r="G332" s="28"/>
      <c r="H332" s="28"/>
      <c r="I332" s="28"/>
      <c r="J332" s="28"/>
      <c r="K332" s="28"/>
      <c r="L332" s="28"/>
      <c r="M332" s="28"/>
      <c r="N332" s="28"/>
      <c r="O332" s="28"/>
      <c r="P332" s="28"/>
      <c r="Q332" s="28"/>
      <c r="R332" s="34"/>
      <c r="S332" s="34"/>
      <c r="T332" s="34"/>
      <c r="U332" s="28"/>
    </row>
    <row r="333" spans="1:21" x14ac:dyDescent="0.2">
      <c r="A333" s="28"/>
      <c r="B333" s="28"/>
      <c r="C333" s="28"/>
      <c r="D333" s="28"/>
      <c r="E333" s="28"/>
      <c r="F333" s="28"/>
      <c r="G333" s="28"/>
      <c r="H333" s="28"/>
      <c r="I333" s="28"/>
      <c r="J333" s="28"/>
      <c r="K333" s="28"/>
      <c r="L333" s="28"/>
      <c r="M333" s="28"/>
      <c r="N333" s="28"/>
      <c r="O333" s="28"/>
      <c r="P333" s="28"/>
      <c r="Q333" s="28"/>
      <c r="R333" s="34"/>
      <c r="S333" s="34"/>
      <c r="T333" s="34"/>
      <c r="U333" s="28"/>
    </row>
    <row r="334" spans="1:21" x14ac:dyDescent="0.2">
      <c r="A334" s="28"/>
      <c r="B334" s="28"/>
      <c r="C334" s="28"/>
      <c r="D334" s="28"/>
      <c r="E334" s="28"/>
      <c r="F334" s="28"/>
      <c r="G334" s="28"/>
      <c r="H334" s="28"/>
      <c r="I334" s="28"/>
      <c r="J334" s="28"/>
      <c r="K334" s="28"/>
      <c r="L334" s="28"/>
      <c r="M334" s="28"/>
      <c r="N334" s="28"/>
      <c r="O334" s="28"/>
      <c r="P334" s="28"/>
      <c r="Q334" s="28"/>
      <c r="R334" s="34"/>
      <c r="S334" s="34"/>
      <c r="T334" s="34"/>
      <c r="U334" s="28"/>
    </row>
    <row r="335" spans="1:21" x14ac:dyDescent="0.2">
      <c r="A335" s="28"/>
      <c r="B335" s="28"/>
      <c r="C335" s="28"/>
      <c r="D335" s="28"/>
      <c r="E335" s="28"/>
      <c r="F335" s="28"/>
      <c r="G335" s="28"/>
      <c r="H335" s="28"/>
      <c r="I335" s="28"/>
      <c r="J335" s="28"/>
      <c r="K335" s="28"/>
      <c r="L335" s="28"/>
      <c r="M335" s="28"/>
      <c r="N335" s="28"/>
      <c r="O335" s="28"/>
      <c r="P335" s="28"/>
      <c r="Q335" s="28"/>
      <c r="R335" s="34"/>
      <c r="S335" s="34"/>
      <c r="T335" s="34"/>
      <c r="U335" s="28"/>
    </row>
    <row r="336" spans="1:21" x14ac:dyDescent="0.2">
      <c r="A336" s="28"/>
      <c r="B336" s="28"/>
      <c r="C336" s="28"/>
      <c r="D336" s="28"/>
      <c r="E336" s="28"/>
      <c r="F336" s="28"/>
      <c r="G336" s="28"/>
      <c r="H336" s="28"/>
      <c r="I336" s="28"/>
      <c r="J336" s="28"/>
      <c r="K336" s="28"/>
      <c r="L336" s="28"/>
      <c r="M336" s="28"/>
      <c r="N336" s="28"/>
      <c r="O336" s="28"/>
      <c r="P336" s="28"/>
      <c r="Q336" s="28"/>
      <c r="R336" s="34"/>
      <c r="S336" s="34"/>
      <c r="T336" s="34"/>
      <c r="U336" s="28"/>
    </row>
    <row r="337" spans="1:21" x14ac:dyDescent="0.2">
      <c r="A337" s="28"/>
      <c r="B337" s="28"/>
      <c r="C337" s="28"/>
      <c r="D337" s="28"/>
      <c r="E337" s="28"/>
      <c r="F337" s="28"/>
      <c r="G337" s="28"/>
      <c r="H337" s="28"/>
      <c r="I337" s="28"/>
      <c r="J337" s="28"/>
      <c r="K337" s="28"/>
      <c r="L337" s="28"/>
      <c r="M337" s="28"/>
      <c r="N337" s="28"/>
      <c r="O337" s="28"/>
      <c r="P337" s="28"/>
      <c r="Q337" s="28"/>
      <c r="R337" s="34"/>
      <c r="S337" s="34"/>
      <c r="T337" s="34"/>
      <c r="U337" s="28"/>
    </row>
    <row r="338" spans="1:21" x14ac:dyDescent="0.2">
      <c r="A338" s="28"/>
      <c r="B338" s="28"/>
      <c r="C338" s="28"/>
      <c r="D338" s="28"/>
      <c r="E338" s="28"/>
      <c r="F338" s="28"/>
      <c r="G338" s="28"/>
      <c r="H338" s="28"/>
      <c r="I338" s="28"/>
      <c r="J338" s="28"/>
      <c r="K338" s="28"/>
      <c r="L338" s="28"/>
      <c r="M338" s="28"/>
      <c r="N338" s="28"/>
      <c r="O338" s="28"/>
      <c r="P338" s="28"/>
      <c r="Q338" s="28"/>
      <c r="R338" s="34"/>
      <c r="S338" s="34"/>
      <c r="T338" s="34"/>
      <c r="U338" s="28"/>
    </row>
    <row r="339" spans="1:21" x14ac:dyDescent="0.2">
      <c r="A339" s="28"/>
      <c r="B339" s="28"/>
      <c r="C339" s="28"/>
      <c r="D339" s="28"/>
      <c r="E339" s="28"/>
      <c r="F339" s="28"/>
      <c r="G339" s="28"/>
      <c r="H339" s="28"/>
      <c r="I339" s="28"/>
      <c r="J339" s="28"/>
      <c r="K339" s="28"/>
      <c r="L339" s="28"/>
      <c r="M339" s="28"/>
      <c r="N339" s="28"/>
      <c r="O339" s="28"/>
      <c r="P339" s="28"/>
      <c r="Q339" s="28"/>
      <c r="R339" s="34"/>
      <c r="S339" s="34"/>
      <c r="T339" s="34"/>
      <c r="U339" s="28"/>
    </row>
    <row r="340" spans="1:21" x14ac:dyDescent="0.2">
      <c r="A340" s="28"/>
      <c r="B340" s="28"/>
      <c r="C340" s="28"/>
      <c r="D340" s="28"/>
      <c r="E340" s="28"/>
      <c r="F340" s="28"/>
      <c r="G340" s="28"/>
      <c r="H340" s="28"/>
      <c r="I340" s="28"/>
      <c r="J340" s="28"/>
      <c r="K340" s="28"/>
      <c r="L340" s="28"/>
      <c r="M340" s="28"/>
      <c r="N340" s="28"/>
      <c r="O340" s="28"/>
      <c r="P340" s="28"/>
      <c r="Q340" s="28"/>
      <c r="R340" s="34"/>
      <c r="S340" s="34"/>
      <c r="T340" s="34"/>
      <c r="U340" s="28"/>
    </row>
    <row r="341" spans="1:21" x14ac:dyDescent="0.2">
      <c r="A341" s="28"/>
      <c r="B341" s="28"/>
      <c r="C341" s="28"/>
      <c r="D341" s="28"/>
      <c r="E341" s="28"/>
      <c r="F341" s="28"/>
      <c r="G341" s="28"/>
      <c r="H341" s="28"/>
      <c r="I341" s="28"/>
      <c r="J341" s="28"/>
      <c r="K341" s="28"/>
      <c r="L341" s="28"/>
      <c r="M341" s="28"/>
      <c r="N341" s="28"/>
      <c r="O341" s="28"/>
      <c r="P341" s="28"/>
      <c r="Q341" s="28"/>
      <c r="R341" s="34"/>
      <c r="S341" s="34"/>
      <c r="T341" s="34"/>
      <c r="U341" s="28"/>
    </row>
    <row r="342" spans="1:21" x14ac:dyDescent="0.2">
      <c r="A342" s="28"/>
      <c r="B342" s="28"/>
      <c r="C342" s="28"/>
      <c r="D342" s="28"/>
      <c r="E342" s="28"/>
      <c r="F342" s="28"/>
      <c r="G342" s="28"/>
      <c r="H342" s="28"/>
      <c r="I342" s="28"/>
      <c r="J342" s="28"/>
      <c r="K342" s="28"/>
      <c r="L342" s="28"/>
      <c r="M342" s="28"/>
      <c r="N342" s="28"/>
      <c r="O342" s="28"/>
      <c r="P342" s="28"/>
      <c r="Q342" s="28"/>
      <c r="R342" s="34"/>
      <c r="S342" s="34"/>
      <c r="T342" s="34"/>
      <c r="U342" s="28"/>
    </row>
    <row r="343" spans="1:21" x14ac:dyDescent="0.2">
      <c r="A343" s="28"/>
      <c r="B343" s="28"/>
      <c r="C343" s="28"/>
      <c r="D343" s="28"/>
      <c r="E343" s="28"/>
      <c r="F343" s="28"/>
      <c r="G343" s="28"/>
      <c r="H343" s="28"/>
      <c r="I343" s="28"/>
      <c r="J343" s="28"/>
      <c r="K343" s="28"/>
      <c r="L343" s="28"/>
      <c r="M343" s="28"/>
      <c r="N343" s="28"/>
      <c r="O343" s="28"/>
      <c r="P343" s="28"/>
      <c r="Q343" s="28"/>
      <c r="R343" s="34"/>
      <c r="S343" s="34"/>
      <c r="T343" s="34"/>
      <c r="U343" s="28"/>
    </row>
    <row r="344" spans="1:21" x14ac:dyDescent="0.2">
      <c r="A344" s="28"/>
      <c r="B344" s="28"/>
      <c r="C344" s="28"/>
      <c r="D344" s="28"/>
      <c r="E344" s="28"/>
      <c r="F344" s="28"/>
      <c r="G344" s="28"/>
      <c r="H344" s="28"/>
      <c r="I344" s="28"/>
      <c r="J344" s="28"/>
      <c r="K344" s="28"/>
      <c r="L344" s="28"/>
      <c r="M344" s="28"/>
      <c r="N344" s="28"/>
      <c r="O344" s="28"/>
      <c r="P344" s="28"/>
      <c r="Q344" s="28"/>
      <c r="R344" s="34"/>
      <c r="S344" s="34"/>
      <c r="T344" s="34"/>
      <c r="U344" s="28"/>
    </row>
    <row r="345" spans="1:21" x14ac:dyDescent="0.2">
      <c r="A345" s="28"/>
      <c r="B345" s="28"/>
      <c r="C345" s="28"/>
      <c r="D345" s="28"/>
      <c r="E345" s="28"/>
      <c r="F345" s="28"/>
      <c r="G345" s="28"/>
      <c r="H345" s="28"/>
      <c r="I345" s="28"/>
      <c r="J345" s="28"/>
      <c r="K345" s="28"/>
      <c r="L345" s="28"/>
      <c r="M345" s="28"/>
      <c r="N345" s="28"/>
      <c r="O345" s="28"/>
      <c r="P345" s="28"/>
      <c r="Q345" s="28"/>
      <c r="R345" s="34"/>
      <c r="S345" s="34"/>
      <c r="T345" s="34"/>
      <c r="U345" s="28"/>
    </row>
    <row r="346" spans="1:21" x14ac:dyDescent="0.2">
      <c r="A346" s="28"/>
      <c r="B346" s="28"/>
      <c r="C346" s="28"/>
      <c r="D346" s="28"/>
      <c r="E346" s="28"/>
      <c r="F346" s="28"/>
      <c r="G346" s="28"/>
      <c r="H346" s="28"/>
      <c r="I346" s="28"/>
      <c r="J346" s="28"/>
      <c r="K346" s="28"/>
      <c r="L346" s="28"/>
      <c r="M346" s="28"/>
      <c r="N346" s="28"/>
      <c r="O346" s="28"/>
      <c r="P346" s="28"/>
      <c r="Q346" s="28"/>
      <c r="R346" s="34"/>
      <c r="S346" s="34"/>
      <c r="T346" s="34"/>
      <c r="U346" s="28"/>
    </row>
    <row r="347" spans="1:21" x14ac:dyDescent="0.2">
      <c r="A347" s="28"/>
      <c r="B347" s="28"/>
      <c r="C347" s="28"/>
      <c r="D347" s="28"/>
      <c r="E347" s="28"/>
      <c r="F347" s="28"/>
      <c r="G347" s="28"/>
      <c r="H347" s="28"/>
      <c r="I347" s="28"/>
      <c r="J347" s="28"/>
      <c r="K347" s="28"/>
      <c r="L347" s="28"/>
      <c r="M347" s="28"/>
      <c r="N347" s="28"/>
      <c r="O347" s="28"/>
      <c r="P347" s="28"/>
      <c r="Q347" s="28"/>
      <c r="R347" s="34"/>
      <c r="S347" s="34"/>
      <c r="T347" s="34"/>
      <c r="U347" s="28"/>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2"/>
  <sheetViews>
    <sheetView topLeftCell="A4" workbookViewId="0">
      <selection activeCell="F25" sqref="F25"/>
    </sheetView>
  </sheetViews>
  <sheetFormatPr defaultColWidth="8.85546875" defaultRowHeight="12.75" x14ac:dyDescent="0.2"/>
  <cols>
    <col min="1" max="1" width="41.28515625" style="64" customWidth="1"/>
    <col min="2" max="2" width="45.5703125" style="64" customWidth="1"/>
    <col min="3" max="16384" width="8.85546875" style="28"/>
  </cols>
  <sheetData>
    <row r="2" spans="1:10" ht="31.5" x14ac:dyDescent="0.2">
      <c r="A2" s="46"/>
      <c r="B2" s="47" t="s">
        <v>192</v>
      </c>
      <c r="C2" s="47" t="s">
        <v>21</v>
      </c>
      <c r="D2" s="47" t="s">
        <v>25</v>
      </c>
      <c r="E2" s="47" t="s">
        <v>26</v>
      </c>
      <c r="F2" s="47" t="s">
        <v>27</v>
      </c>
      <c r="G2" s="48"/>
      <c r="H2" s="48"/>
      <c r="I2" s="48"/>
      <c r="J2" s="48"/>
    </row>
    <row r="3" spans="1:10" x14ac:dyDescent="0.2">
      <c r="A3" s="46"/>
      <c r="B3" s="47" t="s">
        <v>193</v>
      </c>
      <c r="C3" s="47"/>
      <c r="D3" s="49" t="e">
        <f>D4+D5+D7+D10+D19</f>
        <v>#REF!</v>
      </c>
      <c r="E3" s="49" t="e">
        <f>E4+E5+E7+E10+E19</f>
        <v>#REF!</v>
      </c>
      <c r="F3" s="49" t="e">
        <f>F4+F5+F7+F10+F19</f>
        <v>#REF!</v>
      </c>
      <c r="G3" s="48"/>
      <c r="H3" s="48"/>
      <c r="I3" s="48"/>
      <c r="J3" s="48"/>
    </row>
    <row r="4" spans="1:10" ht="21" x14ac:dyDescent="0.2">
      <c r="A4" s="50" t="s">
        <v>197</v>
      </c>
      <c r="B4" s="50" t="s">
        <v>194</v>
      </c>
      <c r="C4" s="51" t="s">
        <v>85</v>
      </c>
      <c r="D4" s="52" t="e">
        <f>#REF!</f>
        <v>#REF!</v>
      </c>
      <c r="E4" s="52" t="e">
        <f>#REF!</f>
        <v>#REF!</v>
      </c>
      <c r="F4" s="52" t="e">
        <f>#REF!</f>
        <v>#REF!</v>
      </c>
      <c r="G4" s="48"/>
      <c r="H4" s="48"/>
      <c r="I4" s="48"/>
      <c r="J4" s="48"/>
    </row>
    <row r="5" spans="1:10" ht="52.5" x14ac:dyDescent="0.2">
      <c r="A5" s="50" t="s">
        <v>198</v>
      </c>
      <c r="B5" s="50" t="s">
        <v>192</v>
      </c>
      <c r="C5" s="51" t="s">
        <v>85</v>
      </c>
      <c r="D5" s="52" t="e">
        <f>SUM(D6:D6)</f>
        <v>#REF!</v>
      </c>
      <c r="E5" s="52" t="e">
        <f>SUM(E6:E6)</f>
        <v>#REF!</v>
      </c>
      <c r="F5" s="52" t="e">
        <f>SUM(F6:F6)</f>
        <v>#REF!</v>
      </c>
    </row>
    <row r="6" spans="1:10" x14ac:dyDescent="0.2">
      <c r="A6" s="55"/>
      <c r="B6" s="37" t="s">
        <v>38</v>
      </c>
      <c r="C6" s="53" t="s">
        <v>85</v>
      </c>
      <c r="D6" s="54" t="e">
        <f>#REF!</f>
        <v>#REF!</v>
      </c>
      <c r="E6" s="54" t="e">
        <f>#REF!</f>
        <v>#REF!</v>
      </c>
      <c r="F6" s="54" t="e">
        <f>#REF!</f>
        <v>#REF!</v>
      </c>
    </row>
    <row r="7" spans="1:10" x14ac:dyDescent="0.2">
      <c r="A7" s="50" t="s">
        <v>199</v>
      </c>
      <c r="B7" s="56"/>
      <c r="C7" s="53"/>
      <c r="D7" s="52"/>
      <c r="E7" s="52"/>
      <c r="F7" s="52"/>
    </row>
    <row r="8" spans="1:10" x14ac:dyDescent="0.2">
      <c r="A8" s="55"/>
      <c r="B8" s="57"/>
      <c r="C8" s="53"/>
      <c r="D8" s="54"/>
      <c r="E8" s="54"/>
      <c r="F8" s="54"/>
    </row>
    <row r="9" spans="1:10" x14ac:dyDescent="0.2">
      <c r="A9" s="55"/>
      <c r="B9" s="57"/>
      <c r="C9" s="53"/>
      <c r="D9" s="54"/>
      <c r="E9" s="54"/>
      <c r="F9" s="54"/>
    </row>
    <row r="10" spans="1:10" ht="31.5" x14ac:dyDescent="0.2">
      <c r="A10" s="58" t="s">
        <v>41</v>
      </c>
      <c r="B10" s="56" t="s">
        <v>195</v>
      </c>
      <c r="C10" s="59"/>
      <c r="D10" s="60" t="e">
        <f>SUM(D11:D18)</f>
        <v>#REF!</v>
      </c>
      <c r="E10" s="60" t="e">
        <f>SUM(E11:E18)</f>
        <v>#REF!</v>
      </c>
      <c r="F10" s="60" t="e">
        <f>SUM(F11:F18)</f>
        <v>#REF!</v>
      </c>
    </row>
    <row r="11" spans="1:10" x14ac:dyDescent="0.2">
      <c r="A11" s="61"/>
      <c r="B11" s="62" t="s">
        <v>165</v>
      </c>
      <c r="C11" s="59" t="s">
        <v>85</v>
      </c>
      <c r="D11" s="63" t="e">
        <f>#REF!</f>
        <v>#REF!</v>
      </c>
      <c r="E11" s="63" t="e">
        <f>#REF!</f>
        <v>#REF!</v>
      </c>
      <c r="F11" s="63" t="e">
        <f>#REF!</f>
        <v>#REF!</v>
      </c>
    </row>
    <row r="12" spans="1:10" x14ac:dyDescent="0.2">
      <c r="A12" s="61"/>
      <c r="B12" s="62" t="s">
        <v>166</v>
      </c>
      <c r="C12" s="59" t="s">
        <v>85</v>
      </c>
      <c r="D12" s="63" t="e">
        <f>#REF!</f>
        <v>#REF!</v>
      </c>
      <c r="E12" s="63" t="e">
        <f>#REF!</f>
        <v>#REF!</v>
      </c>
      <c r="F12" s="63" t="e">
        <f>#REF!</f>
        <v>#REF!</v>
      </c>
    </row>
    <row r="13" spans="1:10" x14ac:dyDescent="0.2">
      <c r="A13" s="61"/>
      <c r="B13" s="62" t="s">
        <v>167</v>
      </c>
      <c r="C13" s="59" t="s">
        <v>85</v>
      </c>
      <c r="D13" s="63" t="e">
        <f>#REF!</f>
        <v>#REF!</v>
      </c>
      <c r="E13" s="63" t="e">
        <f>#REF!</f>
        <v>#REF!</v>
      </c>
      <c r="F13" s="63" t="e">
        <f>#REF!</f>
        <v>#REF!</v>
      </c>
    </row>
    <row r="14" spans="1:10" x14ac:dyDescent="0.2">
      <c r="A14" s="61"/>
      <c r="B14" s="62" t="s">
        <v>168</v>
      </c>
      <c r="C14" s="59" t="s">
        <v>85</v>
      </c>
      <c r="D14" s="63" t="e">
        <f>#REF!</f>
        <v>#REF!</v>
      </c>
      <c r="E14" s="63" t="e">
        <f>#REF!</f>
        <v>#REF!</v>
      </c>
      <c r="F14" s="63" t="e">
        <f>#REF!</f>
        <v>#REF!</v>
      </c>
    </row>
    <row r="15" spans="1:10" x14ac:dyDescent="0.2">
      <c r="A15" s="61"/>
      <c r="B15" s="62" t="s">
        <v>169</v>
      </c>
      <c r="C15" s="59" t="s">
        <v>85</v>
      </c>
      <c r="D15" s="63" t="e">
        <f>#REF!</f>
        <v>#REF!</v>
      </c>
      <c r="E15" s="63" t="e">
        <f>#REF!</f>
        <v>#REF!</v>
      </c>
      <c r="F15" s="63" t="e">
        <f>#REF!</f>
        <v>#REF!</v>
      </c>
    </row>
    <row r="16" spans="1:10" x14ac:dyDescent="0.2">
      <c r="A16" s="61"/>
      <c r="B16" s="62" t="s">
        <v>128</v>
      </c>
      <c r="C16" s="59" t="s">
        <v>85</v>
      </c>
      <c r="D16" s="63" t="e">
        <f>#REF!</f>
        <v>#REF!</v>
      </c>
      <c r="E16" s="63" t="e">
        <f>#REF!</f>
        <v>#REF!</v>
      </c>
      <c r="F16" s="63" t="e">
        <f>#REF!</f>
        <v>#REF!</v>
      </c>
    </row>
    <row r="17" spans="1:6" x14ac:dyDescent="0.2">
      <c r="A17" s="61"/>
      <c r="B17" s="62" t="s">
        <v>128</v>
      </c>
      <c r="C17" s="59" t="s">
        <v>86</v>
      </c>
      <c r="D17" s="63">
        <v>11000</v>
      </c>
      <c r="E17" s="65">
        <v>6000</v>
      </c>
      <c r="F17" s="63">
        <v>6000</v>
      </c>
    </row>
    <row r="18" spans="1:6" x14ac:dyDescent="0.2">
      <c r="A18" s="61"/>
      <c r="B18" s="62" t="s">
        <v>38</v>
      </c>
      <c r="C18" s="59" t="s">
        <v>85</v>
      </c>
      <c r="D18" s="63" t="e">
        <f>#REF!</f>
        <v>#REF!</v>
      </c>
      <c r="E18" s="63" t="e">
        <f>#REF!</f>
        <v>#REF!</v>
      </c>
      <c r="F18" s="63" t="e">
        <f>#REF!</f>
        <v>#REF!</v>
      </c>
    </row>
    <row r="19" spans="1:6" ht="42" x14ac:dyDescent="0.2">
      <c r="A19" s="58" t="s">
        <v>200</v>
      </c>
      <c r="B19" s="56" t="s">
        <v>196</v>
      </c>
      <c r="C19" s="59" t="s">
        <v>85</v>
      </c>
      <c r="D19" s="60" t="e">
        <f>SUM(D20:D21)</f>
        <v>#REF!</v>
      </c>
      <c r="E19" s="60" t="e">
        <f>SUM(E20:E21)</f>
        <v>#REF!</v>
      </c>
      <c r="F19" s="60" t="e">
        <f>SUM(F20:F21)</f>
        <v>#REF!</v>
      </c>
    </row>
    <row r="20" spans="1:6" ht="22.5" x14ac:dyDescent="0.2">
      <c r="A20" s="55"/>
      <c r="B20" s="62" t="s">
        <v>53</v>
      </c>
      <c r="C20" s="59" t="s">
        <v>85</v>
      </c>
      <c r="D20" s="63" t="e">
        <f>#REF!</f>
        <v>#REF!</v>
      </c>
      <c r="E20" s="63" t="e">
        <f>#REF!</f>
        <v>#REF!</v>
      </c>
      <c r="F20" s="63" t="e">
        <f>#REF!</f>
        <v>#REF!</v>
      </c>
    </row>
    <row r="21" spans="1:6" ht="31.5" x14ac:dyDescent="0.2">
      <c r="A21" s="58" t="s">
        <v>201</v>
      </c>
      <c r="B21" s="56" t="s">
        <v>196</v>
      </c>
      <c r="C21" s="59" t="s">
        <v>85</v>
      </c>
      <c r="D21" s="60" t="e">
        <f>D22</f>
        <v>#REF!</v>
      </c>
      <c r="E21" s="60" t="e">
        <f>E22</f>
        <v>#REF!</v>
      </c>
      <c r="F21" s="60" t="e">
        <f>F22</f>
        <v>#REF!</v>
      </c>
    </row>
    <row r="22" spans="1:6" ht="22.5" x14ac:dyDescent="0.2">
      <c r="B22" s="62" t="s">
        <v>53</v>
      </c>
      <c r="C22" s="59" t="s">
        <v>85</v>
      </c>
      <c r="D22" s="63" t="e">
        <f>#REF!</f>
        <v>#REF!</v>
      </c>
      <c r="E22" s="63" t="e">
        <f>#REF!</f>
        <v>#REF!</v>
      </c>
      <c r="F22" s="63" t="e">
        <f>#REF!</f>
        <v>#REF!</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68"/>
  <sheetViews>
    <sheetView topLeftCell="A175" workbookViewId="0">
      <selection activeCell="I204" sqref="I204"/>
    </sheetView>
  </sheetViews>
  <sheetFormatPr defaultColWidth="9.140625" defaultRowHeight="15" x14ac:dyDescent="0.25"/>
  <cols>
    <col min="1" max="1" width="20.28515625" style="8" customWidth="1"/>
    <col min="2" max="2" width="15.85546875" style="8" customWidth="1"/>
    <col min="3" max="3" width="17.5703125" style="8" customWidth="1"/>
    <col min="4" max="4" width="19" style="8" customWidth="1"/>
    <col min="5" max="5" width="9.140625" style="8"/>
    <col min="6" max="6" width="14.7109375" style="8" customWidth="1"/>
    <col min="7" max="9" width="10.85546875" style="8" bestFit="1" customWidth="1"/>
    <col min="10" max="16384" width="9.140625" style="8"/>
  </cols>
  <sheetData>
    <row r="2" spans="1:9" x14ac:dyDescent="0.25">
      <c r="A2" s="631"/>
      <c r="B2" s="631"/>
      <c r="C2" s="631"/>
      <c r="D2" s="631"/>
      <c r="E2" s="631"/>
      <c r="F2" s="631"/>
      <c r="G2" s="630" t="s">
        <v>213</v>
      </c>
      <c r="H2" s="630"/>
      <c r="I2" s="630"/>
    </row>
    <row r="3" spans="1:9" ht="51.75" x14ac:dyDescent="0.25">
      <c r="A3" s="114" t="s">
        <v>209</v>
      </c>
      <c r="B3" s="114" t="s">
        <v>210</v>
      </c>
      <c r="C3" s="114" t="s">
        <v>1</v>
      </c>
      <c r="D3" s="114" t="s">
        <v>211</v>
      </c>
      <c r="E3" s="114" t="s">
        <v>79</v>
      </c>
      <c r="F3" s="114" t="s">
        <v>212</v>
      </c>
      <c r="G3" s="114" t="s">
        <v>81</v>
      </c>
      <c r="H3" s="114" t="s">
        <v>13</v>
      </c>
      <c r="I3" s="114" t="s">
        <v>12</v>
      </c>
    </row>
    <row r="4" spans="1:9" ht="128.25" hidden="1" x14ac:dyDescent="0.25">
      <c r="A4" s="115" t="s">
        <v>214</v>
      </c>
      <c r="B4" s="6" t="s">
        <v>228</v>
      </c>
      <c r="C4" s="6" t="s">
        <v>215</v>
      </c>
      <c r="D4" s="6" t="s">
        <v>216</v>
      </c>
      <c r="E4" s="116"/>
      <c r="F4" s="116"/>
      <c r="G4" s="89">
        <v>0</v>
      </c>
      <c r="H4" s="89">
        <v>0</v>
      </c>
      <c r="I4" s="89">
        <v>0</v>
      </c>
    </row>
    <row r="5" spans="1:9" ht="128.25" hidden="1" x14ac:dyDescent="0.25">
      <c r="A5" s="115" t="s">
        <v>214</v>
      </c>
      <c r="B5" s="6" t="s">
        <v>228</v>
      </c>
      <c r="C5" s="6" t="s">
        <v>215</v>
      </c>
      <c r="D5" s="6" t="s">
        <v>218</v>
      </c>
      <c r="E5" s="116"/>
      <c r="F5" s="116"/>
      <c r="G5" s="89">
        <v>0</v>
      </c>
      <c r="H5" s="89">
        <v>0</v>
      </c>
      <c r="I5" s="89">
        <v>0</v>
      </c>
    </row>
    <row r="6" spans="1:9" ht="128.25" hidden="1" x14ac:dyDescent="0.25">
      <c r="A6" s="115" t="s">
        <v>214</v>
      </c>
      <c r="B6" s="6" t="s">
        <v>228</v>
      </c>
      <c r="C6" s="6" t="s">
        <v>215</v>
      </c>
      <c r="D6" s="6" t="s">
        <v>217</v>
      </c>
      <c r="E6" s="116"/>
      <c r="F6" s="116"/>
      <c r="G6" s="89">
        <v>0</v>
      </c>
      <c r="H6" s="89">
        <v>0</v>
      </c>
      <c r="I6" s="89">
        <v>0</v>
      </c>
    </row>
    <row r="7" spans="1:9" ht="140.25" hidden="1" x14ac:dyDescent="0.25">
      <c r="A7" s="6" t="s">
        <v>214</v>
      </c>
      <c r="B7" s="6" t="s">
        <v>228</v>
      </c>
      <c r="C7" s="6" t="s">
        <v>215</v>
      </c>
      <c r="D7" s="6" t="s">
        <v>219</v>
      </c>
      <c r="E7" s="116"/>
      <c r="F7" s="116"/>
      <c r="G7" s="89">
        <v>0</v>
      </c>
      <c r="H7" s="89">
        <v>0</v>
      </c>
      <c r="I7" s="89">
        <v>0</v>
      </c>
    </row>
    <row r="8" spans="1:9" ht="208.5" hidden="1" customHeight="1" x14ac:dyDescent="0.25">
      <c r="A8" s="6" t="s">
        <v>214</v>
      </c>
      <c r="B8" s="6" t="s">
        <v>228</v>
      </c>
      <c r="C8" s="6" t="s">
        <v>221</v>
      </c>
      <c r="D8" s="6" t="s">
        <v>220</v>
      </c>
      <c r="E8" s="116"/>
      <c r="F8" s="116"/>
      <c r="G8" s="89">
        <v>0</v>
      </c>
      <c r="H8" s="89">
        <v>0</v>
      </c>
      <c r="I8" s="89">
        <v>0</v>
      </c>
    </row>
    <row r="9" spans="1:9" ht="204" hidden="1" x14ac:dyDescent="0.25">
      <c r="A9" s="6" t="s">
        <v>214</v>
      </c>
      <c r="B9" s="6" t="s">
        <v>228</v>
      </c>
      <c r="C9" s="6" t="s">
        <v>221</v>
      </c>
      <c r="D9" s="6" t="s">
        <v>222</v>
      </c>
      <c r="E9" s="116"/>
      <c r="F9" s="116"/>
      <c r="G9" s="89">
        <v>0</v>
      </c>
      <c r="H9" s="89">
        <v>0</v>
      </c>
      <c r="I9" s="89">
        <v>0</v>
      </c>
    </row>
    <row r="10" spans="1:9" ht="191.25" hidden="1" x14ac:dyDescent="0.25">
      <c r="A10" s="6" t="s">
        <v>214</v>
      </c>
      <c r="B10" s="6" t="s">
        <v>228</v>
      </c>
      <c r="C10" s="6" t="s">
        <v>223</v>
      </c>
      <c r="D10" s="6" t="s">
        <v>224</v>
      </c>
      <c r="E10" s="116"/>
      <c r="F10" s="116"/>
      <c r="G10" s="89">
        <v>0</v>
      </c>
      <c r="H10" s="89">
        <v>0</v>
      </c>
      <c r="I10" s="89">
        <v>0</v>
      </c>
    </row>
    <row r="11" spans="1:9" ht="191.25" hidden="1" x14ac:dyDescent="0.25">
      <c r="A11" s="6" t="s">
        <v>214</v>
      </c>
      <c r="B11" s="6" t="s">
        <v>228</v>
      </c>
      <c r="C11" s="6" t="s">
        <v>223</v>
      </c>
      <c r="D11" s="6" t="s">
        <v>225</v>
      </c>
      <c r="E11" s="116"/>
      <c r="F11" s="116"/>
      <c r="G11" s="89">
        <v>0</v>
      </c>
      <c r="H11" s="89">
        <v>0</v>
      </c>
      <c r="I11" s="89">
        <v>0</v>
      </c>
    </row>
    <row r="12" spans="1:9" ht="153" x14ac:dyDescent="0.25">
      <c r="A12" s="6" t="s">
        <v>214</v>
      </c>
      <c r="B12" s="6" t="s">
        <v>228</v>
      </c>
      <c r="C12" s="6" t="s">
        <v>226</v>
      </c>
      <c r="D12" s="6" t="s">
        <v>227</v>
      </c>
      <c r="E12" s="7">
        <v>262</v>
      </c>
      <c r="F12" s="112" t="s">
        <v>40</v>
      </c>
      <c r="G12" s="113">
        <v>3815.6</v>
      </c>
      <c r="H12" s="113">
        <v>4044.5</v>
      </c>
      <c r="I12" s="113">
        <v>4287.5</v>
      </c>
    </row>
    <row r="13" spans="1:9" ht="178.5" hidden="1" x14ac:dyDescent="0.25">
      <c r="A13" s="110" t="s">
        <v>214</v>
      </c>
      <c r="B13" s="110" t="s">
        <v>229</v>
      </c>
      <c r="C13" s="110" t="s">
        <v>231</v>
      </c>
      <c r="D13" s="110" t="s">
        <v>230</v>
      </c>
      <c r="E13" s="111">
        <v>226</v>
      </c>
      <c r="F13" s="111" t="s">
        <v>204</v>
      </c>
      <c r="G13" s="109">
        <v>100</v>
      </c>
      <c r="H13" s="109">
        <v>0</v>
      </c>
      <c r="I13" s="109">
        <v>0</v>
      </c>
    </row>
    <row r="14" spans="1:9" ht="178.5" hidden="1" x14ac:dyDescent="0.25">
      <c r="A14" s="110" t="s">
        <v>214</v>
      </c>
      <c r="B14" s="110" t="s">
        <v>229</v>
      </c>
      <c r="C14" s="110" t="s">
        <v>231</v>
      </c>
      <c r="D14" s="110" t="s">
        <v>232</v>
      </c>
      <c r="E14" s="111">
        <v>226</v>
      </c>
      <c r="F14" s="111" t="s">
        <v>204</v>
      </c>
      <c r="G14" s="109">
        <v>0</v>
      </c>
      <c r="H14" s="109">
        <v>0</v>
      </c>
      <c r="I14" s="109">
        <v>0</v>
      </c>
    </row>
    <row r="15" spans="1:9" ht="178.5" hidden="1" x14ac:dyDescent="0.25">
      <c r="A15" s="110" t="s">
        <v>214</v>
      </c>
      <c r="B15" s="110" t="s">
        <v>229</v>
      </c>
      <c r="C15" s="110" t="s">
        <v>231</v>
      </c>
      <c r="D15" s="110" t="s">
        <v>233</v>
      </c>
      <c r="E15" s="111">
        <v>226</v>
      </c>
      <c r="F15" s="111" t="s">
        <v>204</v>
      </c>
      <c r="G15" s="109">
        <v>0</v>
      </c>
      <c r="H15" s="109">
        <v>0</v>
      </c>
      <c r="I15" s="109">
        <v>0</v>
      </c>
    </row>
    <row r="16" spans="1:9" ht="178.5" hidden="1" x14ac:dyDescent="0.25">
      <c r="A16" s="110" t="s">
        <v>214</v>
      </c>
      <c r="B16" s="110" t="s">
        <v>229</v>
      </c>
      <c r="C16" s="110" t="s">
        <v>231</v>
      </c>
      <c r="D16" s="110" t="s">
        <v>234</v>
      </c>
      <c r="E16" s="111">
        <v>226</v>
      </c>
      <c r="F16" s="111" t="s">
        <v>204</v>
      </c>
      <c r="G16" s="109">
        <v>0</v>
      </c>
      <c r="H16" s="109">
        <v>0</v>
      </c>
      <c r="I16" s="109">
        <v>0</v>
      </c>
    </row>
    <row r="17" spans="1:9" ht="178.5" hidden="1" x14ac:dyDescent="0.25">
      <c r="A17" s="110" t="s">
        <v>214</v>
      </c>
      <c r="B17" s="110" t="s">
        <v>229</v>
      </c>
      <c r="C17" s="110" t="s">
        <v>231</v>
      </c>
      <c r="D17" s="110" t="s">
        <v>235</v>
      </c>
      <c r="E17" s="111">
        <v>226</v>
      </c>
      <c r="F17" s="111" t="s">
        <v>204</v>
      </c>
      <c r="G17" s="109">
        <v>50</v>
      </c>
      <c r="H17" s="109">
        <v>0</v>
      </c>
      <c r="I17" s="109">
        <v>0</v>
      </c>
    </row>
    <row r="18" spans="1:9" ht="178.5" hidden="1" x14ac:dyDescent="0.25">
      <c r="A18" s="110" t="s">
        <v>214</v>
      </c>
      <c r="B18" s="110" t="s">
        <v>229</v>
      </c>
      <c r="C18" s="110" t="s">
        <v>236</v>
      </c>
      <c r="D18" s="110" t="s">
        <v>237</v>
      </c>
      <c r="E18" s="111">
        <v>226</v>
      </c>
      <c r="F18" s="111" t="s">
        <v>208</v>
      </c>
      <c r="G18" s="109">
        <v>0</v>
      </c>
      <c r="H18" s="109">
        <v>0</v>
      </c>
      <c r="I18" s="109">
        <v>0</v>
      </c>
    </row>
    <row r="19" spans="1:9" ht="178.5" hidden="1" x14ac:dyDescent="0.25">
      <c r="A19" s="110" t="s">
        <v>214</v>
      </c>
      <c r="B19" s="110" t="s">
        <v>229</v>
      </c>
      <c r="C19" s="110" t="s">
        <v>236</v>
      </c>
      <c r="D19" s="110" t="s">
        <v>238</v>
      </c>
      <c r="E19" s="111">
        <v>226</v>
      </c>
      <c r="F19" s="111" t="s">
        <v>208</v>
      </c>
      <c r="G19" s="109">
        <v>0</v>
      </c>
      <c r="H19" s="109">
        <v>0</v>
      </c>
      <c r="I19" s="109">
        <v>0</v>
      </c>
    </row>
    <row r="20" spans="1:9" ht="178.5" x14ac:dyDescent="0.25">
      <c r="A20" s="110" t="s">
        <v>214</v>
      </c>
      <c r="B20" s="110" t="s">
        <v>229</v>
      </c>
      <c r="C20" s="110" t="s">
        <v>239</v>
      </c>
      <c r="D20" s="110" t="s">
        <v>240</v>
      </c>
      <c r="E20" s="111">
        <v>226</v>
      </c>
      <c r="F20" s="111" t="s">
        <v>208</v>
      </c>
      <c r="G20" s="109">
        <v>800</v>
      </c>
      <c r="H20" s="109">
        <v>400</v>
      </c>
      <c r="I20" s="109">
        <v>400</v>
      </c>
    </row>
    <row r="21" spans="1:9" ht="178.5" x14ac:dyDescent="0.25">
      <c r="A21" s="110" t="s">
        <v>214</v>
      </c>
      <c r="B21" s="110" t="s">
        <v>229</v>
      </c>
      <c r="C21" s="110" t="s">
        <v>239</v>
      </c>
      <c r="D21" s="110" t="s">
        <v>241</v>
      </c>
      <c r="E21" s="111">
        <v>226</v>
      </c>
      <c r="F21" s="111" t="s">
        <v>208</v>
      </c>
      <c r="G21" s="109">
        <v>350</v>
      </c>
      <c r="H21" s="109">
        <v>350</v>
      </c>
      <c r="I21" s="109">
        <v>350</v>
      </c>
    </row>
    <row r="22" spans="1:9" ht="178.5" x14ac:dyDescent="0.25">
      <c r="A22" s="110" t="s">
        <v>214</v>
      </c>
      <c r="B22" s="110" t="s">
        <v>229</v>
      </c>
      <c r="C22" s="110" t="s">
        <v>239</v>
      </c>
      <c r="D22" s="110" t="s">
        <v>242</v>
      </c>
      <c r="E22" s="111">
        <v>226</v>
      </c>
      <c r="F22" s="111" t="s">
        <v>208</v>
      </c>
      <c r="G22" s="109">
        <v>120</v>
      </c>
      <c r="H22" s="109">
        <v>0</v>
      </c>
      <c r="I22" s="109">
        <v>0</v>
      </c>
    </row>
    <row r="23" spans="1:9" ht="178.5" hidden="1" x14ac:dyDescent="0.25">
      <c r="A23" s="110" t="s">
        <v>214</v>
      </c>
      <c r="B23" s="110" t="s">
        <v>229</v>
      </c>
      <c r="C23" s="110" t="s">
        <v>243</v>
      </c>
      <c r="D23" s="110" t="s">
        <v>244</v>
      </c>
      <c r="E23" s="111">
        <v>226</v>
      </c>
      <c r="F23" s="108" t="s">
        <v>206</v>
      </c>
      <c r="G23" s="109">
        <v>0</v>
      </c>
      <c r="H23" s="109">
        <v>0</v>
      </c>
      <c r="I23" s="109">
        <v>0</v>
      </c>
    </row>
    <row r="24" spans="1:9" ht="178.5" hidden="1" x14ac:dyDescent="0.25">
      <c r="A24" s="110" t="s">
        <v>214</v>
      </c>
      <c r="B24" s="110" t="s">
        <v>229</v>
      </c>
      <c r="C24" s="110" t="s">
        <v>243</v>
      </c>
      <c r="D24" s="110" t="s">
        <v>245</v>
      </c>
      <c r="E24" s="111">
        <v>226</v>
      </c>
      <c r="F24" s="108" t="s">
        <v>206</v>
      </c>
      <c r="G24" s="109">
        <v>0</v>
      </c>
      <c r="H24" s="109">
        <v>0</v>
      </c>
      <c r="I24" s="109">
        <v>0</v>
      </c>
    </row>
    <row r="25" spans="1:9" ht="178.5" hidden="1" x14ac:dyDescent="0.25">
      <c r="A25" s="110" t="s">
        <v>214</v>
      </c>
      <c r="B25" s="110" t="s">
        <v>229</v>
      </c>
      <c r="C25" s="110" t="s">
        <v>243</v>
      </c>
      <c r="D25" s="110" t="s">
        <v>246</v>
      </c>
      <c r="E25" s="111">
        <v>226</v>
      </c>
      <c r="F25" s="108" t="s">
        <v>206</v>
      </c>
      <c r="G25" s="109">
        <v>0</v>
      </c>
      <c r="H25" s="109">
        <v>0</v>
      </c>
      <c r="I25" s="109">
        <v>0</v>
      </c>
    </row>
    <row r="26" spans="1:9" ht="178.5" x14ac:dyDescent="0.25">
      <c r="A26" s="110" t="s">
        <v>214</v>
      </c>
      <c r="B26" s="110" t="s">
        <v>229</v>
      </c>
      <c r="C26" s="110" t="s">
        <v>243</v>
      </c>
      <c r="D26" s="110" t="s">
        <v>247</v>
      </c>
      <c r="E26" s="111">
        <v>226</v>
      </c>
      <c r="F26" s="111" t="s">
        <v>208</v>
      </c>
      <c r="G26" s="109">
        <v>100</v>
      </c>
      <c r="H26" s="109">
        <v>0</v>
      </c>
      <c r="I26" s="109">
        <v>0</v>
      </c>
    </row>
    <row r="27" spans="1:9" ht="178.5" hidden="1" x14ac:dyDescent="0.25">
      <c r="A27" s="110" t="s">
        <v>214</v>
      </c>
      <c r="B27" s="110" t="s">
        <v>229</v>
      </c>
      <c r="C27" s="110" t="s">
        <v>243</v>
      </c>
      <c r="D27" s="110" t="s">
        <v>248</v>
      </c>
      <c r="E27" s="111">
        <v>226</v>
      </c>
      <c r="F27" s="108" t="s">
        <v>380</v>
      </c>
      <c r="G27" s="109">
        <v>0</v>
      </c>
      <c r="H27" s="109">
        <v>0</v>
      </c>
      <c r="I27" s="109">
        <v>0</v>
      </c>
    </row>
    <row r="28" spans="1:9" ht="178.5" hidden="1" x14ac:dyDescent="0.25">
      <c r="A28" s="110" t="s">
        <v>214</v>
      </c>
      <c r="B28" s="110" t="s">
        <v>229</v>
      </c>
      <c r="C28" s="110" t="s">
        <v>249</v>
      </c>
      <c r="D28" s="110"/>
      <c r="E28" s="117"/>
      <c r="F28" s="117"/>
      <c r="G28" s="109"/>
      <c r="H28" s="109"/>
      <c r="I28" s="109"/>
    </row>
    <row r="29" spans="1:9" ht="178.5" hidden="1" x14ac:dyDescent="0.25">
      <c r="A29" s="110" t="s">
        <v>214</v>
      </c>
      <c r="B29" s="110" t="s">
        <v>229</v>
      </c>
      <c r="C29" s="110" t="s">
        <v>250</v>
      </c>
      <c r="D29" s="110"/>
      <c r="E29" s="117"/>
      <c r="F29" s="117"/>
      <c r="G29" s="109"/>
      <c r="H29" s="109"/>
      <c r="I29" s="109"/>
    </row>
    <row r="30" spans="1:9" ht="178.5" hidden="1" x14ac:dyDescent="0.25">
      <c r="A30" s="110" t="s">
        <v>214</v>
      </c>
      <c r="B30" s="110" t="s">
        <v>229</v>
      </c>
      <c r="C30" s="110" t="s">
        <v>251</v>
      </c>
      <c r="D30" s="110"/>
      <c r="E30" s="117"/>
      <c r="F30" s="117"/>
      <c r="G30" s="109"/>
      <c r="H30" s="109"/>
      <c r="I30" s="109"/>
    </row>
    <row r="31" spans="1:9" ht="178.5" x14ac:dyDescent="0.25">
      <c r="A31" s="110" t="s">
        <v>214</v>
      </c>
      <c r="B31" s="110" t="s">
        <v>229</v>
      </c>
      <c r="C31" s="110" t="s">
        <v>252</v>
      </c>
      <c r="D31" s="110" t="s">
        <v>390</v>
      </c>
      <c r="E31" s="111">
        <v>226</v>
      </c>
      <c r="F31" s="108" t="s">
        <v>384</v>
      </c>
      <c r="G31" s="109">
        <v>70</v>
      </c>
      <c r="H31" s="109">
        <v>0</v>
      </c>
      <c r="I31" s="109">
        <v>0</v>
      </c>
    </row>
    <row r="32" spans="1:9" ht="178.5" x14ac:dyDescent="0.25">
      <c r="A32" s="110" t="s">
        <v>214</v>
      </c>
      <c r="B32" s="110" t="s">
        <v>229</v>
      </c>
      <c r="C32" s="110" t="s">
        <v>252</v>
      </c>
      <c r="D32" s="110" t="s">
        <v>391</v>
      </c>
      <c r="E32" s="111">
        <v>226</v>
      </c>
      <c r="F32" s="108" t="s">
        <v>384</v>
      </c>
      <c r="G32" s="109">
        <v>30</v>
      </c>
      <c r="H32" s="109">
        <v>0</v>
      </c>
      <c r="I32" s="109">
        <v>0</v>
      </c>
    </row>
    <row r="33" spans="1:9" ht="191.25" customHeight="1" x14ac:dyDescent="0.25">
      <c r="A33" s="632" t="s">
        <v>214</v>
      </c>
      <c r="B33" s="632" t="s">
        <v>253</v>
      </c>
      <c r="C33" s="632" t="s">
        <v>254</v>
      </c>
      <c r="D33" s="632" t="s">
        <v>255</v>
      </c>
      <c r="E33" s="111">
        <v>225</v>
      </c>
      <c r="F33" s="118" t="s">
        <v>208</v>
      </c>
      <c r="G33" s="109">
        <v>5530</v>
      </c>
      <c r="H33" s="109">
        <v>5530</v>
      </c>
      <c r="I33" s="109">
        <v>5530</v>
      </c>
    </row>
    <row r="34" spans="1:9" ht="26.25" x14ac:dyDescent="0.25">
      <c r="A34" s="634"/>
      <c r="B34" s="634"/>
      <c r="C34" s="634"/>
      <c r="D34" s="634"/>
      <c r="E34" s="111">
        <v>225</v>
      </c>
      <c r="F34" s="114" t="s">
        <v>381</v>
      </c>
      <c r="G34" s="109">
        <v>112</v>
      </c>
      <c r="H34" s="109">
        <v>112</v>
      </c>
      <c r="I34" s="109">
        <v>112</v>
      </c>
    </row>
    <row r="35" spans="1:9" ht="26.25" x14ac:dyDescent="0.25">
      <c r="A35" s="634"/>
      <c r="B35" s="634"/>
      <c r="C35" s="634"/>
      <c r="D35" s="634"/>
      <c r="E35" s="111">
        <v>225</v>
      </c>
      <c r="F35" s="114" t="s">
        <v>166</v>
      </c>
      <c r="G35" s="109">
        <v>187</v>
      </c>
      <c r="H35" s="109">
        <v>187</v>
      </c>
      <c r="I35" s="109">
        <v>187</v>
      </c>
    </row>
    <row r="36" spans="1:9" ht="39" x14ac:dyDescent="0.25">
      <c r="A36" s="634"/>
      <c r="B36" s="634"/>
      <c r="C36" s="634"/>
      <c r="D36" s="634"/>
      <c r="E36" s="111">
        <v>225</v>
      </c>
      <c r="F36" s="114" t="s">
        <v>167</v>
      </c>
      <c r="G36" s="109">
        <v>165</v>
      </c>
      <c r="H36" s="109">
        <v>165</v>
      </c>
      <c r="I36" s="109">
        <v>165</v>
      </c>
    </row>
    <row r="37" spans="1:9" ht="26.25" x14ac:dyDescent="0.25">
      <c r="A37" s="634"/>
      <c r="B37" s="634"/>
      <c r="C37" s="634"/>
      <c r="D37" s="634"/>
      <c r="E37" s="111">
        <v>225</v>
      </c>
      <c r="F37" s="114" t="s">
        <v>382</v>
      </c>
      <c r="G37" s="109">
        <v>72</v>
      </c>
      <c r="H37" s="109">
        <v>72</v>
      </c>
      <c r="I37" s="109">
        <v>72</v>
      </c>
    </row>
    <row r="38" spans="1:9" ht="26.25" x14ac:dyDescent="0.25">
      <c r="A38" s="633"/>
      <c r="B38" s="633"/>
      <c r="C38" s="633"/>
      <c r="D38" s="633"/>
      <c r="E38" s="111">
        <v>225</v>
      </c>
      <c r="F38" s="114" t="s">
        <v>383</v>
      </c>
      <c r="G38" s="109">
        <v>155.30000000000001</v>
      </c>
      <c r="H38" s="109">
        <v>155.30000000000001</v>
      </c>
      <c r="I38" s="109">
        <v>155.30000000000001</v>
      </c>
    </row>
    <row r="39" spans="1:9" ht="191.25" x14ac:dyDescent="0.25">
      <c r="A39" s="110" t="s">
        <v>214</v>
      </c>
      <c r="B39" s="110" t="s">
        <v>253</v>
      </c>
      <c r="C39" s="110" t="s">
        <v>266</v>
      </c>
      <c r="D39" s="110" t="s">
        <v>256</v>
      </c>
      <c r="E39" s="111">
        <v>225</v>
      </c>
      <c r="F39" s="111" t="s">
        <v>208</v>
      </c>
      <c r="G39" s="109">
        <v>3000</v>
      </c>
      <c r="H39" s="109">
        <v>3000</v>
      </c>
      <c r="I39" s="109">
        <v>3000</v>
      </c>
    </row>
    <row r="40" spans="1:9" ht="191.25" customHeight="1" x14ac:dyDescent="0.25">
      <c r="A40" s="632" t="s">
        <v>214</v>
      </c>
      <c r="B40" s="632" t="s">
        <v>253</v>
      </c>
      <c r="C40" s="632" t="s">
        <v>266</v>
      </c>
      <c r="D40" s="632" t="s">
        <v>257</v>
      </c>
      <c r="E40" s="111">
        <v>223</v>
      </c>
      <c r="F40" s="111" t="s">
        <v>208</v>
      </c>
      <c r="G40" s="76">
        <v>5283.3</v>
      </c>
      <c r="H40" s="76">
        <v>5283.3</v>
      </c>
      <c r="I40" s="76">
        <v>5283.3</v>
      </c>
    </row>
    <row r="41" spans="1:9" ht="26.25" x14ac:dyDescent="0.25">
      <c r="A41" s="634"/>
      <c r="B41" s="634"/>
      <c r="C41" s="634"/>
      <c r="D41" s="634"/>
      <c r="E41" s="111">
        <v>223</v>
      </c>
      <c r="F41" s="114" t="s">
        <v>381</v>
      </c>
      <c r="G41" s="76">
        <v>786.2</v>
      </c>
      <c r="H41" s="76">
        <v>786.2</v>
      </c>
      <c r="I41" s="76">
        <v>786.2</v>
      </c>
    </row>
    <row r="42" spans="1:9" ht="26.25" x14ac:dyDescent="0.25">
      <c r="A42" s="634"/>
      <c r="B42" s="634"/>
      <c r="C42" s="634"/>
      <c r="D42" s="634"/>
      <c r="E42" s="111">
        <v>223</v>
      </c>
      <c r="F42" s="114" t="s">
        <v>166</v>
      </c>
      <c r="G42" s="76">
        <v>190.6</v>
      </c>
      <c r="H42" s="76">
        <v>190.6</v>
      </c>
      <c r="I42" s="76">
        <v>190.6</v>
      </c>
    </row>
    <row r="43" spans="1:9" ht="39" x14ac:dyDescent="0.25">
      <c r="A43" s="634"/>
      <c r="B43" s="634"/>
      <c r="C43" s="634"/>
      <c r="D43" s="634"/>
      <c r="E43" s="111">
        <v>223</v>
      </c>
      <c r="F43" s="114" t="s">
        <v>167</v>
      </c>
      <c r="G43" s="76">
        <v>602.6</v>
      </c>
      <c r="H43" s="76">
        <v>506.4</v>
      </c>
      <c r="I43" s="76">
        <v>506.4</v>
      </c>
    </row>
    <row r="44" spans="1:9" ht="26.25" x14ac:dyDescent="0.25">
      <c r="A44" s="634"/>
      <c r="B44" s="634"/>
      <c r="C44" s="634"/>
      <c r="D44" s="634"/>
      <c r="E44" s="111">
        <v>223</v>
      </c>
      <c r="F44" s="114" t="s">
        <v>382</v>
      </c>
      <c r="G44" s="76">
        <v>131.9</v>
      </c>
      <c r="H44" s="76">
        <v>131.9</v>
      </c>
      <c r="I44" s="76">
        <v>131.9</v>
      </c>
    </row>
    <row r="45" spans="1:9" ht="26.25" x14ac:dyDescent="0.25">
      <c r="A45" s="633"/>
      <c r="B45" s="633"/>
      <c r="C45" s="633"/>
      <c r="D45" s="633"/>
      <c r="E45" s="111">
        <v>223</v>
      </c>
      <c r="F45" s="114" t="s">
        <v>383</v>
      </c>
      <c r="G45" s="76">
        <v>698.5</v>
      </c>
      <c r="H45" s="76">
        <v>698.5</v>
      </c>
      <c r="I45" s="76">
        <v>698.5</v>
      </c>
    </row>
    <row r="46" spans="1:9" ht="191.25" customHeight="1" x14ac:dyDescent="0.25">
      <c r="A46" s="632" t="s">
        <v>214</v>
      </c>
      <c r="B46" s="632" t="s">
        <v>253</v>
      </c>
      <c r="C46" s="632" t="s">
        <v>266</v>
      </c>
      <c r="D46" s="632" t="s">
        <v>258</v>
      </c>
      <c r="E46" s="111">
        <v>225</v>
      </c>
      <c r="F46" s="118" t="s">
        <v>208</v>
      </c>
      <c r="G46" s="109">
        <v>700</v>
      </c>
      <c r="H46" s="109">
        <v>700</v>
      </c>
      <c r="I46" s="109">
        <v>700</v>
      </c>
    </row>
    <row r="47" spans="1:9" x14ac:dyDescent="0.25">
      <c r="A47" s="633"/>
      <c r="B47" s="633"/>
      <c r="C47" s="633"/>
      <c r="D47" s="633"/>
      <c r="E47" s="111">
        <v>223</v>
      </c>
      <c r="F47" s="117" t="s">
        <v>208</v>
      </c>
      <c r="G47" s="109">
        <v>96.2</v>
      </c>
      <c r="H47" s="109">
        <v>96.2</v>
      </c>
      <c r="I47" s="109">
        <v>96.2</v>
      </c>
    </row>
    <row r="48" spans="1:9" ht="191.25" x14ac:dyDescent="0.25">
      <c r="A48" s="110" t="s">
        <v>214</v>
      </c>
      <c r="B48" s="110" t="s">
        <v>253</v>
      </c>
      <c r="C48" s="110" t="s">
        <v>266</v>
      </c>
      <c r="D48" s="110" t="s">
        <v>259</v>
      </c>
      <c r="E48" s="111">
        <v>225</v>
      </c>
      <c r="F48" s="111" t="s">
        <v>208</v>
      </c>
      <c r="G48" s="109">
        <v>49378.1</v>
      </c>
      <c r="H48" s="109">
        <v>49378.1</v>
      </c>
      <c r="I48" s="109">
        <v>49378.1</v>
      </c>
    </row>
    <row r="49" spans="1:9" ht="293.25" x14ac:dyDescent="0.25">
      <c r="A49" s="110" t="s">
        <v>214</v>
      </c>
      <c r="B49" s="110" t="s">
        <v>253</v>
      </c>
      <c r="C49" s="110" t="s">
        <v>266</v>
      </c>
      <c r="D49" s="110" t="s">
        <v>260</v>
      </c>
      <c r="E49" s="111">
        <v>225</v>
      </c>
      <c r="F49" s="111" t="s">
        <v>208</v>
      </c>
      <c r="G49" s="109">
        <v>8038.9</v>
      </c>
      <c r="H49" s="109">
        <v>8038.9</v>
      </c>
      <c r="I49" s="109">
        <v>8038.9</v>
      </c>
    </row>
    <row r="50" spans="1:9" ht="191.25" x14ac:dyDescent="0.25">
      <c r="A50" s="110" t="s">
        <v>214</v>
      </c>
      <c r="B50" s="110" t="s">
        <v>253</v>
      </c>
      <c r="C50" s="110" t="s">
        <v>254</v>
      </c>
      <c r="D50" s="110" t="s">
        <v>261</v>
      </c>
      <c r="E50" s="108">
        <v>226</v>
      </c>
      <c r="F50" s="111" t="s">
        <v>208</v>
      </c>
      <c r="G50" s="109">
        <v>3000</v>
      </c>
      <c r="H50" s="109">
        <v>3000</v>
      </c>
      <c r="I50" s="109">
        <v>3000</v>
      </c>
    </row>
    <row r="51" spans="1:9" ht="191.25" x14ac:dyDescent="0.25">
      <c r="A51" s="110" t="s">
        <v>214</v>
      </c>
      <c r="B51" s="110" t="s">
        <v>253</v>
      </c>
      <c r="C51" s="110" t="s">
        <v>266</v>
      </c>
      <c r="D51" s="110" t="s">
        <v>262</v>
      </c>
      <c r="E51" s="108">
        <v>226</v>
      </c>
      <c r="F51" s="111" t="s">
        <v>208</v>
      </c>
      <c r="G51" s="109">
        <v>1000</v>
      </c>
      <c r="H51" s="109">
        <v>1000</v>
      </c>
      <c r="I51" s="109">
        <v>1000</v>
      </c>
    </row>
    <row r="52" spans="1:9" ht="191.25" x14ac:dyDescent="0.25">
      <c r="A52" s="110" t="s">
        <v>214</v>
      </c>
      <c r="B52" s="110" t="s">
        <v>253</v>
      </c>
      <c r="C52" s="110" t="s">
        <v>266</v>
      </c>
      <c r="D52" s="110" t="s">
        <v>263</v>
      </c>
      <c r="E52" s="108">
        <v>226</v>
      </c>
      <c r="F52" s="111" t="s">
        <v>208</v>
      </c>
      <c r="G52" s="109">
        <v>11815.7</v>
      </c>
      <c r="H52" s="109">
        <v>8707.5</v>
      </c>
      <c r="I52" s="109">
        <v>8707.5</v>
      </c>
    </row>
    <row r="53" spans="1:9" ht="191.25" x14ac:dyDescent="0.25">
      <c r="A53" s="110" t="s">
        <v>214</v>
      </c>
      <c r="B53" s="110" t="s">
        <v>253</v>
      </c>
      <c r="C53" s="110" t="s">
        <v>266</v>
      </c>
      <c r="D53" s="110" t="s">
        <v>264</v>
      </c>
      <c r="E53" s="108">
        <v>225</v>
      </c>
      <c r="F53" s="111" t="s">
        <v>208</v>
      </c>
      <c r="G53" s="109">
        <v>500</v>
      </c>
      <c r="H53" s="109">
        <v>500</v>
      </c>
      <c r="I53" s="109">
        <v>500</v>
      </c>
    </row>
    <row r="54" spans="1:9" ht="191.25" x14ac:dyDescent="0.25">
      <c r="A54" s="110" t="s">
        <v>214</v>
      </c>
      <c r="B54" s="110" t="s">
        <v>253</v>
      </c>
      <c r="C54" s="110" t="s">
        <v>266</v>
      </c>
      <c r="D54" s="110" t="s">
        <v>265</v>
      </c>
      <c r="E54" s="108">
        <v>226</v>
      </c>
      <c r="F54" s="111" t="s">
        <v>208</v>
      </c>
      <c r="G54" s="109">
        <v>150</v>
      </c>
      <c r="H54" s="109">
        <v>150</v>
      </c>
      <c r="I54" s="109">
        <v>150</v>
      </c>
    </row>
    <row r="55" spans="1:9" ht="69.75" customHeight="1" x14ac:dyDescent="0.25">
      <c r="A55" s="119" t="s">
        <v>214</v>
      </c>
      <c r="B55" s="632" t="s">
        <v>253</v>
      </c>
      <c r="C55" s="632" t="s">
        <v>266</v>
      </c>
      <c r="D55" s="632" t="s">
        <v>267</v>
      </c>
      <c r="E55" s="108">
        <v>226</v>
      </c>
      <c r="F55" s="108" t="s">
        <v>381</v>
      </c>
      <c r="G55" s="109">
        <v>236.7</v>
      </c>
      <c r="H55" s="109">
        <v>236.7</v>
      </c>
      <c r="I55" s="109">
        <v>236.7</v>
      </c>
    </row>
    <row r="56" spans="1:9" ht="25.5" x14ac:dyDescent="0.25">
      <c r="A56" s="120"/>
      <c r="B56" s="634"/>
      <c r="C56" s="634"/>
      <c r="D56" s="634"/>
      <c r="E56" s="108">
        <v>226</v>
      </c>
      <c r="F56" s="108" t="s">
        <v>166</v>
      </c>
      <c r="G56" s="109">
        <v>274.60000000000002</v>
      </c>
      <c r="H56" s="109">
        <v>274.60000000000002</v>
      </c>
      <c r="I56" s="109">
        <v>274.60000000000002</v>
      </c>
    </row>
    <row r="57" spans="1:9" ht="38.25" x14ac:dyDescent="0.25">
      <c r="A57" s="120"/>
      <c r="B57" s="634"/>
      <c r="C57" s="634"/>
      <c r="D57" s="634"/>
      <c r="E57" s="108">
        <v>226</v>
      </c>
      <c r="F57" s="108" t="s">
        <v>167</v>
      </c>
      <c r="G57" s="109">
        <v>349.7</v>
      </c>
      <c r="H57" s="109">
        <v>349.7</v>
      </c>
      <c r="I57" s="109">
        <v>349.7</v>
      </c>
    </row>
    <row r="58" spans="1:9" ht="25.5" x14ac:dyDescent="0.25">
      <c r="A58" s="120"/>
      <c r="B58" s="634"/>
      <c r="C58" s="634"/>
      <c r="D58" s="634"/>
      <c r="E58" s="108">
        <v>226</v>
      </c>
      <c r="F58" s="108" t="s">
        <v>382</v>
      </c>
      <c r="G58" s="109">
        <v>174.3</v>
      </c>
      <c r="H58" s="109">
        <v>174.3</v>
      </c>
      <c r="I58" s="109">
        <v>174.3</v>
      </c>
    </row>
    <row r="59" spans="1:9" ht="25.5" x14ac:dyDescent="0.25">
      <c r="A59" s="121"/>
      <c r="B59" s="634"/>
      <c r="C59" s="634"/>
      <c r="D59" s="634"/>
      <c r="E59" s="108">
        <v>226</v>
      </c>
      <c r="F59" s="108" t="s">
        <v>383</v>
      </c>
      <c r="G59" s="109">
        <v>244.7</v>
      </c>
      <c r="H59" s="109">
        <v>244.7</v>
      </c>
      <c r="I59" s="109">
        <v>244.7</v>
      </c>
    </row>
    <row r="60" spans="1:9" ht="25.5" x14ac:dyDescent="0.25">
      <c r="A60" s="122"/>
      <c r="B60" s="633"/>
      <c r="C60" s="633"/>
      <c r="D60" s="633"/>
      <c r="E60" s="108">
        <v>226</v>
      </c>
      <c r="F60" s="108" t="s">
        <v>384</v>
      </c>
      <c r="G60" s="109">
        <v>137.80000000000001</v>
      </c>
      <c r="H60" s="109">
        <v>0</v>
      </c>
      <c r="I60" s="109">
        <v>0</v>
      </c>
    </row>
    <row r="61" spans="1:9" ht="191.25" x14ac:dyDescent="0.25">
      <c r="A61" s="110" t="s">
        <v>214</v>
      </c>
      <c r="B61" s="110" t="s">
        <v>253</v>
      </c>
      <c r="C61" s="110" t="s">
        <v>266</v>
      </c>
      <c r="D61" s="110" t="s">
        <v>268</v>
      </c>
      <c r="E61" s="108">
        <v>226</v>
      </c>
      <c r="F61" s="108" t="s">
        <v>208</v>
      </c>
      <c r="G61" s="109">
        <v>1300</v>
      </c>
      <c r="H61" s="109">
        <v>1000</v>
      </c>
      <c r="I61" s="109">
        <v>0</v>
      </c>
    </row>
    <row r="62" spans="1:9" ht="191.25" hidden="1" x14ac:dyDescent="0.25">
      <c r="A62" s="110" t="s">
        <v>214</v>
      </c>
      <c r="B62" s="110" t="s">
        <v>253</v>
      </c>
      <c r="C62" s="110" t="s">
        <v>266</v>
      </c>
      <c r="D62" s="110" t="s">
        <v>269</v>
      </c>
      <c r="E62" s="108">
        <v>226</v>
      </c>
      <c r="F62" s="108" t="s">
        <v>52</v>
      </c>
      <c r="G62" s="109">
        <v>0</v>
      </c>
      <c r="H62" s="109">
        <v>0</v>
      </c>
      <c r="I62" s="109">
        <v>0</v>
      </c>
    </row>
    <row r="63" spans="1:9" ht="191.25" hidden="1" x14ac:dyDescent="0.25">
      <c r="A63" s="110" t="s">
        <v>214</v>
      </c>
      <c r="B63" s="110" t="s">
        <v>253</v>
      </c>
      <c r="C63" s="110" t="s">
        <v>266</v>
      </c>
      <c r="D63" s="110" t="s">
        <v>270</v>
      </c>
      <c r="E63" s="108">
        <v>226</v>
      </c>
      <c r="F63" s="108" t="s">
        <v>208</v>
      </c>
      <c r="G63" s="109">
        <v>0</v>
      </c>
      <c r="H63" s="109">
        <v>0</v>
      </c>
      <c r="I63" s="109">
        <v>0</v>
      </c>
    </row>
    <row r="64" spans="1:9" ht="191.25" hidden="1" x14ac:dyDescent="0.25">
      <c r="A64" s="110" t="s">
        <v>214</v>
      </c>
      <c r="B64" s="110" t="s">
        <v>253</v>
      </c>
      <c r="C64" s="110" t="s">
        <v>266</v>
      </c>
      <c r="D64" s="110" t="s">
        <v>271</v>
      </c>
      <c r="E64" s="108">
        <v>310</v>
      </c>
      <c r="F64" s="108" t="s">
        <v>208</v>
      </c>
      <c r="G64" s="109">
        <v>0</v>
      </c>
      <c r="H64" s="109">
        <v>0</v>
      </c>
      <c r="I64" s="109">
        <v>0</v>
      </c>
    </row>
    <row r="65" spans="1:9" ht="191.25" x14ac:dyDescent="0.25">
      <c r="A65" s="110" t="s">
        <v>214</v>
      </c>
      <c r="B65" s="110" t="s">
        <v>253</v>
      </c>
      <c r="C65" s="110" t="s">
        <v>266</v>
      </c>
      <c r="D65" s="110" t="s">
        <v>272</v>
      </c>
      <c r="E65" s="108">
        <v>290</v>
      </c>
      <c r="F65" s="108" t="s">
        <v>208</v>
      </c>
      <c r="G65" s="109">
        <v>200</v>
      </c>
      <c r="H65" s="109">
        <v>200</v>
      </c>
      <c r="I65" s="109">
        <v>200</v>
      </c>
    </row>
    <row r="66" spans="1:9" ht="191.25" hidden="1" x14ac:dyDescent="0.25">
      <c r="A66" s="110" t="s">
        <v>214</v>
      </c>
      <c r="B66" s="110" t="s">
        <v>253</v>
      </c>
      <c r="C66" s="110" t="s">
        <v>266</v>
      </c>
      <c r="D66" s="110" t="s">
        <v>273</v>
      </c>
      <c r="E66" s="108">
        <v>310</v>
      </c>
      <c r="F66" s="108" t="s">
        <v>204</v>
      </c>
      <c r="G66" s="109">
        <v>0</v>
      </c>
      <c r="H66" s="109">
        <v>0</v>
      </c>
      <c r="I66" s="109">
        <v>0</v>
      </c>
    </row>
    <row r="67" spans="1:9" ht="191.25" x14ac:dyDescent="0.25">
      <c r="A67" s="110" t="s">
        <v>214</v>
      </c>
      <c r="B67" s="110" t="s">
        <v>253</v>
      </c>
      <c r="C67" s="110" t="s">
        <v>274</v>
      </c>
      <c r="D67" s="110" t="s">
        <v>275</v>
      </c>
      <c r="E67" s="108">
        <v>225</v>
      </c>
      <c r="F67" s="108" t="s">
        <v>208</v>
      </c>
      <c r="G67" s="109">
        <v>6375</v>
      </c>
      <c r="H67" s="109">
        <v>6375</v>
      </c>
      <c r="I67" s="109">
        <v>6375</v>
      </c>
    </row>
    <row r="68" spans="1:9" ht="191.25" x14ac:dyDescent="0.25">
      <c r="A68" s="110" t="s">
        <v>214</v>
      </c>
      <c r="B68" s="110" t="s">
        <v>253</v>
      </c>
      <c r="C68" s="110" t="s">
        <v>276</v>
      </c>
      <c r="D68" s="110" t="s">
        <v>277</v>
      </c>
      <c r="E68" s="108">
        <v>242</v>
      </c>
      <c r="F68" s="108" t="s">
        <v>204</v>
      </c>
      <c r="G68" s="109">
        <v>3837.6</v>
      </c>
      <c r="H68" s="109">
        <v>3837.6</v>
      </c>
      <c r="I68" s="109">
        <v>3837.6</v>
      </c>
    </row>
    <row r="69" spans="1:9" ht="191.25" hidden="1" x14ac:dyDescent="0.25">
      <c r="A69" s="110" t="s">
        <v>214</v>
      </c>
      <c r="B69" s="110" t="s">
        <v>253</v>
      </c>
      <c r="C69" s="110" t="s">
        <v>278</v>
      </c>
      <c r="D69" s="110" t="s">
        <v>279</v>
      </c>
      <c r="E69" s="108">
        <v>225</v>
      </c>
      <c r="F69" s="108" t="s">
        <v>208</v>
      </c>
      <c r="G69" s="109">
        <v>0</v>
      </c>
      <c r="H69" s="109">
        <v>0</v>
      </c>
      <c r="I69" s="109">
        <v>0</v>
      </c>
    </row>
    <row r="70" spans="1:9" ht="191.25" hidden="1" x14ac:dyDescent="0.25">
      <c r="A70" s="110" t="s">
        <v>214</v>
      </c>
      <c r="B70" s="110" t="s">
        <v>253</v>
      </c>
      <c r="C70" s="110" t="s">
        <v>278</v>
      </c>
      <c r="D70" s="110" t="s">
        <v>280</v>
      </c>
      <c r="E70" s="108">
        <v>225</v>
      </c>
      <c r="F70" s="108" t="s">
        <v>208</v>
      </c>
      <c r="G70" s="109">
        <v>0</v>
      </c>
      <c r="H70" s="109">
        <v>0</v>
      </c>
      <c r="I70" s="109">
        <v>0</v>
      </c>
    </row>
    <row r="71" spans="1:9" ht="191.25" hidden="1" x14ac:dyDescent="0.25">
      <c r="A71" s="110" t="s">
        <v>214</v>
      </c>
      <c r="B71" s="110" t="s">
        <v>253</v>
      </c>
      <c r="C71" s="110" t="s">
        <v>278</v>
      </c>
      <c r="D71" s="110" t="s">
        <v>281</v>
      </c>
      <c r="E71" s="108">
        <v>225</v>
      </c>
      <c r="F71" s="108" t="s">
        <v>208</v>
      </c>
      <c r="G71" s="109">
        <v>0</v>
      </c>
      <c r="H71" s="109">
        <v>0</v>
      </c>
      <c r="I71" s="109">
        <v>0</v>
      </c>
    </row>
    <row r="72" spans="1:9" ht="191.25" hidden="1" x14ac:dyDescent="0.25">
      <c r="A72" s="110" t="s">
        <v>214</v>
      </c>
      <c r="B72" s="110" t="s">
        <v>253</v>
      </c>
      <c r="C72" s="110" t="s">
        <v>278</v>
      </c>
      <c r="D72" s="110" t="s">
        <v>282</v>
      </c>
      <c r="E72" s="108">
        <v>225</v>
      </c>
      <c r="F72" s="108" t="s">
        <v>208</v>
      </c>
      <c r="G72" s="109">
        <v>0</v>
      </c>
      <c r="H72" s="109">
        <v>0</v>
      </c>
      <c r="I72" s="109">
        <v>0</v>
      </c>
    </row>
    <row r="73" spans="1:9" ht="191.25" hidden="1" x14ac:dyDescent="0.25">
      <c r="A73" s="110" t="s">
        <v>214</v>
      </c>
      <c r="B73" s="110" t="s">
        <v>253</v>
      </c>
      <c r="C73" s="110" t="s">
        <v>278</v>
      </c>
      <c r="D73" s="110" t="s">
        <v>283</v>
      </c>
      <c r="E73" s="108">
        <v>225</v>
      </c>
      <c r="F73" s="108" t="s">
        <v>52</v>
      </c>
      <c r="G73" s="109">
        <v>0</v>
      </c>
      <c r="H73" s="109">
        <v>0</v>
      </c>
      <c r="I73" s="109">
        <v>0</v>
      </c>
    </row>
    <row r="74" spans="1:9" ht="191.25" x14ac:dyDescent="0.25">
      <c r="A74" s="110" t="s">
        <v>214</v>
      </c>
      <c r="B74" s="110" t="s">
        <v>253</v>
      </c>
      <c r="C74" s="110" t="s">
        <v>278</v>
      </c>
      <c r="D74" s="110" t="s">
        <v>284</v>
      </c>
      <c r="E74" s="108">
        <v>225</v>
      </c>
      <c r="F74" s="108" t="s">
        <v>52</v>
      </c>
      <c r="G74" s="109">
        <v>43526.8</v>
      </c>
      <c r="H74" s="109">
        <v>0</v>
      </c>
      <c r="I74" s="109">
        <v>0</v>
      </c>
    </row>
    <row r="75" spans="1:9" ht="191.25" hidden="1" x14ac:dyDescent="0.25">
      <c r="A75" s="110" t="s">
        <v>214</v>
      </c>
      <c r="B75" s="110" t="s">
        <v>253</v>
      </c>
      <c r="C75" s="110" t="s">
        <v>285</v>
      </c>
      <c r="D75" s="110" t="s">
        <v>286</v>
      </c>
      <c r="E75" s="108">
        <v>310</v>
      </c>
      <c r="F75" s="108" t="s">
        <v>208</v>
      </c>
      <c r="G75" s="109">
        <v>0</v>
      </c>
      <c r="H75" s="109">
        <v>0</v>
      </c>
      <c r="I75" s="109">
        <v>0</v>
      </c>
    </row>
    <row r="76" spans="1:9" ht="64.5" customHeight="1" x14ac:dyDescent="0.25">
      <c r="A76" s="632" t="s">
        <v>214</v>
      </c>
      <c r="B76" s="632" t="s">
        <v>253</v>
      </c>
      <c r="C76" s="632" t="s">
        <v>285</v>
      </c>
      <c r="D76" s="632" t="s">
        <v>287</v>
      </c>
      <c r="E76" s="114">
        <v>225</v>
      </c>
      <c r="F76" s="108" t="s">
        <v>381</v>
      </c>
      <c r="G76" s="109">
        <v>23</v>
      </c>
      <c r="H76" s="109">
        <v>23</v>
      </c>
      <c r="I76" s="109">
        <v>23</v>
      </c>
    </row>
    <row r="77" spans="1:9" ht="25.5" x14ac:dyDescent="0.25">
      <c r="A77" s="634"/>
      <c r="B77" s="634"/>
      <c r="C77" s="634"/>
      <c r="D77" s="634"/>
      <c r="E77" s="114">
        <v>225</v>
      </c>
      <c r="F77" s="108" t="s">
        <v>166</v>
      </c>
      <c r="G77" s="109">
        <v>0</v>
      </c>
      <c r="H77" s="109">
        <v>0</v>
      </c>
      <c r="I77" s="109">
        <v>0</v>
      </c>
    </row>
    <row r="78" spans="1:9" ht="38.25" x14ac:dyDescent="0.25">
      <c r="A78" s="634"/>
      <c r="B78" s="634"/>
      <c r="C78" s="634"/>
      <c r="D78" s="634"/>
      <c r="E78" s="114">
        <v>225</v>
      </c>
      <c r="F78" s="108" t="s">
        <v>167</v>
      </c>
      <c r="G78" s="109">
        <v>80</v>
      </c>
      <c r="H78" s="109">
        <v>80</v>
      </c>
      <c r="I78" s="109">
        <v>80</v>
      </c>
    </row>
    <row r="79" spans="1:9" ht="25.5" x14ac:dyDescent="0.25">
      <c r="A79" s="634"/>
      <c r="B79" s="634"/>
      <c r="C79" s="634"/>
      <c r="D79" s="634"/>
      <c r="E79" s="114">
        <v>225</v>
      </c>
      <c r="F79" s="108" t="s">
        <v>382</v>
      </c>
      <c r="G79" s="109">
        <v>59</v>
      </c>
      <c r="H79" s="109">
        <v>59</v>
      </c>
      <c r="I79" s="109">
        <v>59</v>
      </c>
    </row>
    <row r="80" spans="1:9" ht="25.5" x14ac:dyDescent="0.25">
      <c r="A80" s="633"/>
      <c r="B80" s="633"/>
      <c r="C80" s="633"/>
      <c r="D80" s="633"/>
      <c r="E80" s="114">
        <v>225</v>
      </c>
      <c r="F80" s="108" t="s">
        <v>383</v>
      </c>
      <c r="G80" s="109">
        <v>21</v>
      </c>
      <c r="H80" s="109">
        <v>21</v>
      </c>
      <c r="I80" s="109">
        <v>21</v>
      </c>
    </row>
    <row r="81" spans="1:12" ht="191.25" x14ac:dyDescent="0.25">
      <c r="A81" s="110" t="s">
        <v>214</v>
      </c>
      <c r="B81" s="110" t="s">
        <v>253</v>
      </c>
      <c r="C81" s="110" t="s">
        <v>285</v>
      </c>
      <c r="D81" s="110" t="s">
        <v>288</v>
      </c>
      <c r="E81" s="108">
        <v>242</v>
      </c>
      <c r="F81" s="108" t="s">
        <v>208</v>
      </c>
      <c r="G81" s="109">
        <v>11536.5</v>
      </c>
      <c r="H81" s="109">
        <v>11536.5</v>
      </c>
      <c r="I81" s="109">
        <v>11536.5</v>
      </c>
    </row>
    <row r="82" spans="1:12" ht="191.25" x14ac:dyDescent="0.25">
      <c r="A82" s="110" t="s">
        <v>214</v>
      </c>
      <c r="B82" s="110" t="s">
        <v>253</v>
      </c>
      <c r="C82" s="110" t="s">
        <v>285</v>
      </c>
      <c r="D82" s="110" t="s">
        <v>289</v>
      </c>
      <c r="E82" s="108">
        <v>242</v>
      </c>
      <c r="F82" s="108" t="s">
        <v>208</v>
      </c>
      <c r="G82" s="109">
        <v>21249.3</v>
      </c>
      <c r="H82" s="109">
        <v>21249.3</v>
      </c>
      <c r="I82" s="109">
        <v>21249.3</v>
      </c>
    </row>
    <row r="83" spans="1:12" ht="191.25" x14ac:dyDescent="0.25">
      <c r="A83" s="110" t="s">
        <v>214</v>
      </c>
      <c r="B83" s="110" t="s">
        <v>253</v>
      </c>
      <c r="C83" s="110" t="s">
        <v>285</v>
      </c>
      <c r="D83" s="110" t="s">
        <v>290</v>
      </c>
      <c r="E83" s="108">
        <v>242</v>
      </c>
      <c r="F83" s="108" t="s">
        <v>208</v>
      </c>
      <c r="G83" s="109">
        <v>360</v>
      </c>
      <c r="H83" s="109">
        <v>360</v>
      </c>
      <c r="I83" s="109">
        <v>360</v>
      </c>
    </row>
    <row r="84" spans="1:12" ht="191.25" hidden="1" x14ac:dyDescent="0.25">
      <c r="A84" s="110" t="s">
        <v>214</v>
      </c>
      <c r="B84" s="110" t="s">
        <v>253</v>
      </c>
      <c r="C84" s="110" t="s">
        <v>285</v>
      </c>
      <c r="D84" s="110" t="s">
        <v>291</v>
      </c>
      <c r="E84" s="108">
        <v>225</v>
      </c>
      <c r="F84" s="108" t="s">
        <v>204</v>
      </c>
      <c r="G84" s="109">
        <v>3984</v>
      </c>
      <c r="H84" s="109">
        <v>3984</v>
      </c>
      <c r="I84" s="109">
        <v>3984</v>
      </c>
    </row>
    <row r="85" spans="1:12" ht="191.25" hidden="1" x14ac:dyDescent="0.25">
      <c r="A85" s="110" t="s">
        <v>214</v>
      </c>
      <c r="B85" s="110" t="s">
        <v>253</v>
      </c>
      <c r="C85" s="110" t="s">
        <v>285</v>
      </c>
      <c r="D85" s="110" t="s">
        <v>292</v>
      </c>
      <c r="E85" s="108">
        <v>242</v>
      </c>
      <c r="F85" s="108" t="s">
        <v>208</v>
      </c>
      <c r="G85" s="109">
        <v>0</v>
      </c>
      <c r="H85" s="109">
        <v>0</v>
      </c>
      <c r="I85" s="109">
        <v>0</v>
      </c>
    </row>
    <row r="86" spans="1:12" ht="182.25" hidden="1" customHeight="1" x14ac:dyDescent="0.25">
      <c r="A86" s="110" t="s">
        <v>214</v>
      </c>
      <c r="B86" s="110" t="s">
        <v>253</v>
      </c>
      <c r="C86" s="110" t="s">
        <v>285</v>
      </c>
      <c r="D86" s="110" t="s">
        <v>293</v>
      </c>
      <c r="E86" s="108">
        <v>310</v>
      </c>
      <c r="F86" s="108" t="s">
        <v>204</v>
      </c>
      <c r="G86" s="109">
        <v>6504</v>
      </c>
      <c r="H86" s="109">
        <v>0</v>
      </c>
      <c r="I86" s="109">
        <v>0</v>
      </c>
    </row>
    <row r="87" spans="1:12" ht="18.75" customHeight="1" x14ac:dyDescent="0.25">
      <c r="A87" s="632" t="s">
        <v>214</v>
      </c>
      <c r="B87" s="632" t="s">
        <v>253</v>
      </c>
      <c r="C87" s="632" t="s">
        <v>294</v>
      </c>
      <c r="D87" s="632" t="s">
        <v>295</v>
      </c>
      <c r="E87" s="108">
        <v>211</v>
      </c>
      <c r="F87" s="108" t="s">
        <v>208</v>
      </c>
      <c r="G87" s="113">
        <v>17017.3</v>
      </c>
      <c r="H87" s="113">
        <v>17017.3</v>
      </c>
      <c r="I87" s="113">
        <v>17017.3</v>
      </c>
      <c r="L87" s="123"/>
    </row>
    <row r="88" spans="1:12" x14ac:dyDescent="0.25">
      <c r="A88" s="634"/>
      <c r="B88" s="634"/>
      <c r="C88" s="634"/>
      <c r="D88" s="634"/>
      <c r="E88" s="108">
        <v>213</v>
      </c>
      <c r="F88" s="108" t="s">
        <v>208</v>
      </c>
      <c r="G88" s="113">
        <v>5139.3</v>
      </c>
      <c r="H88" s="113">
        <v>5139.3</v>
      </c>
      <c r="I88" s="113">
        <v>5139.3</v>
      </c>
    </row>
    <row r="89" spans="1:12" x14ac:dyDescent="0.25">
      <c r="A89" s="634"/>
      <c r="B89" s="634"/>
      <c r="C89" s="634"/>
      <c r="D89" s="634"/>
      <c r="E89" s="108">
        <v>212</v>
      </c>
      <c r="F89" s="108" t="s">
        <v>208</v>
      </c>
      <c r="G89" s="113">
        <v>409.6</v>
      </c>
      <c r="H89" s="113">
        <v>409.6</v>
      </c>
      <c r="I89" s="113">
        <v>409.6</v>
      </c>
    </row>
    <row r="90" spans="1:12" x14ac:dyDescent="0.25">
      <c r="A90" s="634"/>
      <c r="B90" s="634"/>
      <c r="C90" s="634"/>
      <c r="D90" s="634"/>
      <c r="E90" s="108">
        <v>212</v>
      </c>
      <c r="F90" s="108" t="s">
        <v>208</v>
      </c>
      <c r="G90" s="113">
        <v>35.700000000000003</v>
      </c>
      <c r="H90" s="113">
        <v>35.700000000000003</v>
      </c>
      <c r="I90" s="113">
        <v>35.700000000000003</v>
      </c>
    </row>
    <row r="91" spans="1:12" x14ac:dyDescent="0.25">
      <c r="A91" s="634"/>
      <c r="B91" s="634"/>
      <c r="C91" s="634"/>
      <c r="D91" s="634"/>
      <c r="E91" s="108">
        <v>222</v>
      </c>
      <c r="F91" s="108" t="s">
        <v>208</v>
      </c>
      <c r="G91" s="113">
        <v>31.7</v>
      </c>
      <c r="H91" s="113">
        <v>31.7</v>
      </c>
      <c r="I91" s="113">
        <v>31.7</v>
      </c>
    </row>
    <row r="92" spans="1:12" x14ac:dyDescent="0.25">
      <c r="A92" s="634"/>
      <c r="B92" s="634"/>
      <c r="C92" s="634"/>
      <c r="D92" s="634"/>
      <c r="E92" s="108">
        <v>226</v>
      </c>
      <c r="F92" s="108" t="s">
        <v>208</v>
      </c>
      <c r="G92" s="113">
        <v>50</v>
      </c>
      <c r="H92" s="113">
        <v>50</v>
      </c>
      <c r="I92" s="113">
        <v>50</v>
      </c>
    </row>
    <row r="93" spans="1:12" x14ac:dyDescent="0.25">
      <c r="A93" s="634"/>
      <c r="B93" s="634"/>
      <c r="C93" s="634"/>
      <c r="D93" s="634"/>
      <c r="E93" s="108">
        <v>221</v>
      </c>
      <c r="F93" s="108" t="s">
        <v>208</v>
      </c>
      <c r="G93" s="113">
        <v>222.6</v>
      </c>
      <c r="H93" s="113">
        <v>232.6</v>
      </c>
      <c r="I93" s="113">
        <v>241.9</v>
      </c>
    </row>
    <row r="94" spans="1:12" x14ac:dyDescent="0.25">
      <c r="A94" s="634"/>
      <c r="B94" s="634"/>
      <c r="C94" s="634"/>
      <c r="D94" s="634"/>
      <c r="E94" s="108">
        <v>225</v>
      </c>
      <c r="F94" s="108" t="s">
        <v>208</v>
      </c>
      <c r="G94" s="113">
        <v>275.39999999999998</v>
      </c>
      <c r="H94" s="113">
        <v>275.39999999999998</v>
      </c>
      <c r="I94" s="113">
        <v>275.39999999999998</v>
      </c>
    </row>
    <row r="95" spans="1:12" x14ac:dyDescent="0.25">
      <c r="A95" s="634"/>
      <c r="B95" s="634"/>
      <c r="C95" s="634"/>
      <c r="D95" s="634"/>
      <c r="E95" s="108">
        <v>226</v>
      </c>
      <c r="F95" s="108" t="s">
        <v>208</v>
      </c>
      <c r="G95" s="113">
        <v>732.3</v>
      </c>
      <c r="H95" s="113">
        <v>732.3</v>
      </c>
      <c r="I95" s="113">
        <v>732.3</v>
      </c>
    </row>
    <row r="96" spans="1:12" x14ac:dyDescent="0.25">
      <c r="A96" s="634"/>
      <c r="B96" s="634"/>
      <c r="C96" s="634"/>
      <c r="D96" s="634"/>
      <c r="E96" s="108">
        <v>310</v>
      </c>
      <c r="F96" s="108" t="s">
        <v>208</v>
      </c>
      <c r="G96" s="113">
        <v>40</v>
      </c>
      <c r="H96" s="113">
        <v>40</v>
      </c>
      <c r="I96" s="113">
        <v>40</v>
      </c>
    </row>
    <row r="97" spans="1:9" x14ac:dyDescent="0.25">
      <c r="A97" s="634"/>
      <c r="B97" s="634"/>
      <c r="C97" s="634"/>
      <c r="D97" s="634"/>
      <c r="E97" s="108">
        <v>340</v>
      </c>
      <c r="F97" s="108" t="s">
        <v>208</v>
      </c>
      <c r="G97" s="113">
        <v>34.700000000000003</v>
      </c>
      <c r="H97" s="113">
        <v>36.299999999999997</v>
      </c>
      <c r="I97" s="113">
        <v>37.700000000000003</v>
      </c>
    </row>
    <row r="98" spans="1:9" x14ac:dyDescent="0.25">
      <c r="A98" s="634"/>
      <c r="B98" s="634"/>
      <c r="C98" s="634"/>
      <c r="D98" s="634"/>
      <c r="E98" s="108">
        <v>221</v>
      </c>
      <c r="F98" s="108" t="s">
        <v>208</v>
      </c>
      <c r="G98" s="113">
        <v>42.3</v>
      </c>
      <c r="H98" s="113">
        <v>44.2</v>
      </c>
      <c r="I98" s="113">
        <v>46</v>
      </c>
    </row>
    <row r="99" spans="1:9" x14ac:dyDescent="0.25">
      <c r="A99" s="634"/>
      <c r="B99" s="634"/>
      <c r="C99" s="634"/>
      <c r="D99" s="634"/>
      <c r="E99" s="108">
        <v>222</v>
      </c>
      <c r="F99" s="108" t="s">
        <v>208</v>
      </c>
      <c r="G99" s="113">
        <v>24.5</v>
      </c>
      <c r="H99" s="113">
        <v>25.6</v>
      </c>
      <c r="I99" s="113">
        <v>26.6</v>
      </c>
    </row>
    <row r="100" spans="1:9" x14ac:dyDescent="0.25">
      <c r="A100" s="634"/>
      <c r="B100" s="634"/>
      <c r="C100" s="634"/>
      <c r="D100" s="634"/>
      <c r="E100" s="108">
        <v>223</v>
      </c>
      <c r="F100" s="108" t="s">
        <v>208</v>
      </c>
      <c r="G100" s="113">
        <v>321.5</v>
      </c>
      <c r="H100" s="113">
        <v>335.9</v>
      </c>
      <c r="I100" s="113">
        <v>349.4</v>
      </c>
    </row>
    <row r="101" spans="1:9" x14ac:dyDescent="0.25">
      <c r="A101" s="634"/>
      <c r="B101" s="634"/>
      <c r="C101" s="634"/>
      <c r="D101" s="634"/>
      <c r="E101" s="108">
        <v>225</v>
      </c>
      <c r="F101" s="108" t="s">
        <v>208</v>
      </c>
      <c r="G101" s="113">
        <v>604.79999999999995</v>
      </c>
      <c r="H101" s="113">
        <v>604.79999999999995</v>
      </c>
      <c r="I101" s="113">
        <v>604.79999999999995</v>
      </c>
    </row>
    <row r="102" spans="1:9" x14ac:dyDescent="0.25">
      <c r="A102" s="634"/>
      <c r="B102" s="634"/>
      <c r="C102" s="634"/>
      <c r="D102" s="634"/>
      <c r="E102" s="108">
        <v>226</v>
      </c>
      <c r="F102" s="108" t="s">
        <v>208</v>
      </c>
      <c r="G102" s="113">
        <v>464.5</v>
      </c>
      <c r="H102" s="113">
        <v>464.5</v>
      </c>
      <c r="I102" s="113">
        <v>464.5</v>
      </c>
    </row>
    <row r="103" spans="1:9" x14ac:dyDescent="0.25">
      <c r="A103" s="634"/>
      <c r="B103" s="634"/>
      <c r="C103" s="634"/>
      <c r="D103" s="634"/>
      <c r="E103" s="108">
        <v>310</v>
      </c>
      <c r="F103" s="108" t="s">
        <v>208</v>
      </c>
      <c r="G103" s="113">
        <v>100</v>
      </c>
      <c r="H103" s="113">
        <v>100</v>
      </c>
      <c r="I103" s="113">
        <v>100</v>
      </c>
    </row>
    <row r="104" spans="1:9" x14ac:dyDescent="0.25">
      <c r="A104" s="634"/>
      <c r="B104" s="634"/>
      <c r="C104" s="634"/>
      <c r="D104" s="634"/>
      <c r="E104" s="108">
        <v>340</v>
      </c>
      <c r="F104" s="108" t="s">
        <v>208</v>
      </c>
      <c r="G104" s="113">
        <v>534.1</v>
      </c>
      <c r="H104" s="113">
        <v>558.20000000000005</v>
      </c>
      <c r="I104" s="113">
        <v>580.5</v>
      </c>
    </row>
    <row r="105" spans="1:9" x14ac:dyDescent="0.25">
      <c r="A105" s="634"/>
      <c r="B105" s="634"/>
      <c r="C105" s="634"/>
      <c r="D105" s="634"/>
      <c r="E105" s="108">
        <v>290</v>
      </c>
      <c r="F105" s="108" t="s">
        <v>208</v>
      </c>
      <c r="G105" s="113">
        <v>20.100000000000001</v>
      </c>
      <c r="H105" s="113">
        <v>20.100000000000001</v>
      </c>
      <c r="I105" s="113">
        <v>20.100000000000001</v>
      </c>
    </row>
    <row r="106" spans="1:9" ht="191.25" hidden="1" x14ac:dyDescent="0.25">
      <c r="A106" s="110" t="s">
        <v>214</v>
      </c>
      <c r="B106" s="110" t="s">
        <v>253</v>
      </c>
      <c r="C106" s="110" t="s">
        <v>296</v>
      </c>
      <c r="D106" s="110" t="s">
        <v>297</v>
      </c>
      <c r="E106" s="108">
        <v>242</v>
      </c>
      <c r="F106" s="108" t="s">
        <v>40</v>
      </c>
      <c r="G106" s="109">
        <v>0</v>
      </c>
      <c r="H106" s="109">
        <v>0</v>
      </c>
      <c r="I106" s="109">
        <v>0</v>
      </c>
    </row>
    <row r="107" spans="1:9" ht="122.25" hidden="1" customHeight="1" x14ac:dyDescent="0.25">
      <c r="A107" s="632" t="s">
        <v>214</v>
      </c>
      <c r="B107" s="632" t="s">
        <v>253</v>
      </c>
      <c r="C107" s="632" t="s">
        <v>298</v>
      </c>
      <c r="D107" s="632" t="s">
        <v>299</v>
      </c>
      <c r="E107" s="108">
        <v>211</v>
      </c>
      <c r="F107" s="108" t="s">
        <v>40</v>
      </c>
      <c r="G107" s="109">
        <v>0</v>
      </c>
      <c r="H107" s="109">
        <v>0</v>
      </c>
      <c r="I107" s="109">
        <v>0</v>
      </c>
    </row>
    <row r="108" spans="1:9" ht="38.25" hidden="1" x14ac:dyDescent="0.25">
      <c r="A108" s="634"/>
      <c r="B108" s="634"/>
      <c r="C108" s="634"/>
      <c r="D108" s="634"/>
      <c r="E108" s="108">
        <v>213</v>
      </c>
      <c r="F108" s="108" t="s">
        <v>40</v>
      </c>
      <c r="G108" s="109">
        <v>0</v>
      </c>
      <c r="H108" s="109">
        <v>0</v>
      </c>
      <c r="I108" s="109">
        <v>0</v>
      </c>
    </row>
    <row r="109" spans="1:9" ht="47.25" hidden="1" customHeight="1" x14ac:dyDescent="0.25">
      <c r="A109" s="633"/>
      <c r="B109" s="633"/>
      <c r="C109" s="633"/>
      <c r="D109" s="633"/>
      <c r="E109" s="108">
        <v>340</v>
      </c>
      <c r="F109" s="108" t="s">
        <v>40</v>
      </c>
      <c r="G109" s="109">
        <v>0</v>
      </c>
      <c r="H109" s="109">
        <v>0</v>
      </c>
      <c r="I109" s="109">
        <v>0</v>
      </c>
    </row>
    <row r="110" spans="1:9" ht="191.25" hidden="1" x14ac:dyDescent="0.25">
      <c r="A110" s="110" t="s">
        <v>214</v>
      </c>
      <c r="B110" s="110" t="s">
        <v>253</v>
      </c>
      <c r="C110" s="110" t="s">
        <v>300</v>
      </c>
      <c r="D110" s="110" t="s">
        <v>301</v>
      </c>
      <c r="E110" s="114"/>
      <c r="F110" s="108" t="s">
        <v>208</v>
      </c>
      <c r="G110" s="109">
        <v>0</v>
      </c>
      <c r="H110" s="109">
        <v>0</v>
      </c>
      <c r="I110" s="109">
        <v>0</v>
      </c>
    </row>
    <row r="111" spans="1:9" ht="191.25" hidden="1" x14ac:dyDescent="0.25">
      <c r="A111" s="110" t="s">
        <v>214</v>
      </c>
      <c r="B111" s="110" t="s">
        <v>253</v>
      </c>
      <c r="C111" s="110" t="s">
        <v>302</v>
      </c>
      <c r="D111" s="110" t="s">
        <v>303</v>
      </c>
      <c r="E111" s="108">
        <v>225</v>
      </c>
      <c r="F111" s="108" t="s">
        <v>208</v>
      </c>
      <c r="G111" s="109">
        <v>0</v>
      </c>
      <c r="H111" s="109">
        <v>0</v>
      </c>
      <c r="I111" s="109">
        <v>0</v>
      </c>
    </row>
    <row r="112" spans="1:9" ht="155.25" customHeight="1" x14ac:dyDescent="0.25">
      <c r="A112" s="110" t="s">
        <v>214</v>
      </c>
      <c r="B112" s="110" t="s">
        <v>253</v>
      </c>
      <c r="C112" s="110" t="s">
        <v>304</v>
      </c>
      <c r="D112" s="110" t="s">
        <v>305</v>
      </c>
      <c r="E112" s="108">
        <v>242</v>
      </c>
      <c r="F112" s="108" t="s">
        <v>40</v>
      </c>
      <c r="G112" s="109">
        <v>14026.2</v>
      </c>
      <c r="H112" s="109">
        <v>14026.2</v>
      </c>
      <c r="I112" s="109">
        <v>0</v>
      </c>
    </row>
    <row r="113" spans="1:9" ht="120.75" customHeight="1" x14ac:dyDescent="0.25">
      <c r="A113" s="632" t="s">
        <v>214</v>
      </c>
      <c r="B113" s="632" t="s">
        <v>253</v>
      </c>
      <c r="C113" s="632" t="s">
        <v>306</v>
      </c>
      <c r="D113" s="635" t="s">
        <v>307</v>
      </c>
      <c r="E113" s="108">
        <v>211</v>
      </c>
      <c r="F113" s="108" t="s">
        <v>40</v>
      </c>
      <c r="G113" s="109">
        <v>47.7</v>
      </c>
      <c r="H113" s="109">
        <v>47.7</v>
      </c>
      <c r="I113" s="109">
        <v>0</v>
      </c>
    </row>
    <row r="114" spans="1:9" ht="38.25" x14ac:dyDescent="0.25">
      <c r="A114" s="634"/>
      <c r="B114" s="634"/>
      <c r="C114" s="634"/>
      <c r="D114" s="636"/>
      <c r="E114" s="108">
        <v>213</v>
      </c>
      <c r="F114" s="108" t="s">
        <v>40</v>
      </c>
      <c r="G114" s="109">
        <v>14.4</v>
      </c>
      <c r="H114" s="109">
        <v>14.4</v>
      </c>
      <c r="I114" s="109">
        <v>0</v>
      </c>
    </row>
    <row r="115" spans="1:9" ht="38.25" x14ac:dyDescent="0.25">
      <c r="A115" s="633"/>
      <c r="B115" s="633"/>
      <c r="C115" s="633"/>
      <c r="D115" s="637"/>
      <c r="E115" s="108">
        <v>340</v>
      </c>
      <c r="F115" s="108" t="s">
        <v>40</v>
      </c>
      <c r="G115" s="109">
        <v>2.9</v>
      </c>
      <c r="H115" s="109">
        <v>5.2</v>
      </c>
      <c r="I115" s="109">
        <v>0</v>
      </c>
    </row>
    <row r="116" spans="1:9" ht="191.25" hidden="1" x14ac:dyDescent="0.25">
      <c r="A116" s="110" t="s">
        <v>214</v>
      </c>
      <c r="B116" s="110" t="s">
        <v>253</v>
      </c>
      <c r="C116" s="110" t="s">
        <v>308</v>
      </c>
      <c r="D116" s="110" t="s">
        <v>309</v>
      </c>
      <c r="E116" s="108">
        <v>225</v>
      </c>
      <c r="F116" s="108" t="s">
        <v>208</v>
      </c>
      <c r="G116" s="109">
        <v>0</v>
      </c>
      <c r="H116" s="109">
        <v>0</v>
      </c>
      <c r="I116" s="109">
        <v>0</v>
      </c>
    </row>
    <row r="117" spans="1:9" ht="109.5" customHeight="1" x14ac:dyDescent="0.25">
      <c r="A117" s="632" t="s">
        <v>214</v>
      </c>
      <c r="B117" s="632" t="s">
        <v>310</v>
      </c>
      <c r="C117" s="632" t="s">
        <v>311</v>
      </c>
      <c r="D117" s="632" t="s">
        <v>312</v>
      </c>
      <c r="E117" s="108">
        <v>225</v>
      </c>
      <c r="F117" s="108" t="s">
        <v>381</v>
      </c>
      <c r="G117" s="113">
        <v>788.4</v>
      </c>
      <c r="H117" s="113">
        <v>798.9</v>
      </c>
      <c r="I117" s="113">
        <v>798.9</v>
      </c>
    </row>
    <row r="118" spans="1:9" ht="25.5" x14ac:dyDescent="0.25">
      <c r="A118" s="634"/>
      <c r="B118" s="634"/>
      <c r="C118" s="634"/>
      <c r="D118" s="634"/>
      <c r="E118" s="108">
        <v>225</v>
      </c>
      <c r="F118" s="108" t="s">
        <v>166</v>
      </c>
      <c r="G118" s="113">
        <v>1909.4</v>
      </c>
      <c r="H118" s="113">
        <v>1846.6</v>
      </c>
      <c r="I118" s="113">
        <v>1846.6</v>
      </c>
    </row>
    <row r="119" spans="1:9" ht="38.25" x14ac:dyDescent="0.25">
      <c r="A119" s="634"/>
      <c r="B119" s="634"/>
      <c r="C119" s="634"/>
      <c r="D119" s="634"/>
      <c r="E119" s="108">
        <v>225</v>
      </c>
      <c r="F119" s="108" t="s">
        <v>167</v>
      </c>
      <c r="G119" s="113">
        <v>799</v>
      </c>
      <c r="H119" s="113">
        <v>810</v>
      </c>
      <c r="I119" s="113">
        <v>810</v>
      </c>
    </row>
    <row r="120" spans="1:9" ht="25.5" x14ac:dyDescent="0.25">
      <c r="A120" s="634"/>
      <c r="B120" s="634"/>
      <c r="C120" s="634"/>
      <c r="D120" s="634"/>
      <c r="E120" s="108">
        <v>225</v>
      </c>
      <c r="F120" s="108" t="s">
        <v>382</v>
      </c>
      <c r="G120" s="113">
        <v>245.6</v>
      </c>
      <c r="H120" s="113">
        <v>250.6</v>
      </c>
      <c r="I120" s="113">
        <v>250.6</v>
      </c>
    </row>
    <row r="121" spans="1:9" ht="31.5" customHeight="1" x14ac:dyDescent="0.25">
      <c r="A121" s="633"/>
      <c r="B121" s="633"/>
      <c r="C121" s="633"/>
      <c r="D121" s="633"/>
      <c r="E121" s="108">
        <v>225</v>
      </c>
      <c r="F121" s="108" t="s">
        <v>383</v>
      </c>
      <c r="G121" s="113">
        <v>845</v>
      </c>
      <c r="H121" s="113">
        <v>876.9</v>
      </c>
      <c r="I121" s="113">
        <v>876.9</v>
      </c>
    </row>
    <row r="122" spans="1:9" ht="127.5" hidden="1" x14ac:dyDescent="0.25">
      <c r="A122" s="110" t="s">
        <v>214</v>
      </c>
      <c r="B122" s="110" t="s">
        <v>310</v>
      </c>
      <c r="C122" s="110" t="s">
        <v>311</v>
      </c>
      <c r="D122" s="110" t="s">
        <v>313</v>
      </c>
      <c r="E122" s="108">
        <v>310</v>
      </c>
      <c r="F122" s="108" t="s">
        <v>52</v>
      </c>
      <c r="G122" s="109">
        <v>0</v>
      </c>
      <c r="H122" s="109">
        <v>0</v>
      </c>
      <c r="I122" s="109">
        <v>0</v>
      </c>
    </row>
    <row r="123" spans="1:9" ht="127.5" hidden="1" x14ac:dyDescent="0.25">
      <c r="A123" s="110" t="s">
        <v>214</v>
      </c>
      <c r="B123" s="110" t="s">
        <v>310</v>
      </c>
      <c r="C123" s="110" t="s">
        <v>311</v>
      </c>
      <c r="D123" s="110" t="s">
        <v>314</v>
      </c>
      <c r="E123" s="108">
        <v>310</v>
      </c>
      <c r="F123" s="108" t="s">
        <v>52</v>
      </c>
      <c r="G123" s="109">
        <v>0</v>
      </c>
      <c r="H123" s="109">
        <v>0</v>
      </c>
      <c r="I123" s="109">
        <v>0</v>
      </c>
    </row>
    <row r="124" spans="1:9" ht="136.5" hidden="1" customHeight="1" x14ac:dyDescent="0.25">
      <c r="A124" s="110" t="s">
        <v>214</v>
      </c>
      <c r="B124" s="110" t="s">
        <v>310</v>
      </c>
      <c r="C124" s="110" t="s">
        <v>311</v>
      </c>
      <c r="D124" s="110" t="s">
        <v>315</v>
      </c>
      <c r="E124" s="108">
        <v>310</v>
      </c>
      <c r="F124" s="108" t="s">
        <v>52</v>
      </c>
      <c r="G124" s="109">
        <v>0</v>
      </c>
      <c r="H124" s="109">
        <v>0</v>
      </c>
      <c r="I124" s="109">
        <v>0</v>
      </c>
    </row>
    <row r="125" spans="1:9" ht="127.5" hidden="1" x14ac:dyDescent="0.25">
      <c r="A125" s="110" t="s">
        <v>214</v>
      </c>
      <c r="B125" s="110" t="s">
        <v>310</v>
      </c>
      <c r="C125" s="110" t="s">
        <v>311</v>
      </c>
      <c r="D125" s="110" t="s">
        <v>316</v>
      </c>
      <c r="E125" s="108">
        <v>225</v>
      </c>
      <c r="F125" s="108" t="s">
        <v>52</v>
      </c>
      <c r="G125" s="109">
        <v>0</v>
      </c>
      <c r="H125" s="109">
        <v>0</v>
      </c>
      <c r="I125" s="109">
        <v>0</v>
      </c>
    </row>
    <row r="126" spans="1:9" ht="127.5" hidden="1" x14ac:dyDescent="0.25">
      <c r="A126" s="110" t="s">
        <v>214</v>
      </c>
      <c r="B126" s="110" t="s">
        <v>310</v>
      </c>
      <c r="C126" s="110" t="s">
        <v>311</v>
      </c>
      <c r="D126" s="110" t="s">
        <v>317</v>
      </c>
      <c r="E126" s="108">
        <v>225</v>
      </c>
      <c r="F126" s="108" t="s">
        <v>52</v>
      </c>
      <c r="G126" s="109">
        <v>0</v>
      </c>
      <c r="H126" s="109">
        <v>0</v>
      </c>
      <c r="I126" s="109">
        <v>0</v>
      </c>
    </row>
    <row r="127" spans="1:9" ht="127.5" hidden="1" x14ac:dyDescent="0.25">
      <c r="A127" s="110" t="s">
        <v>214</v>
      </c>
      <c r="B127" s="110" t="s">
        <v>310</v>
      </c>
      <c r="C127" s="110" t="s">
        <v>311</v>
      </c>
      <c r="D127" s="110" t="s">
        <v>318</v>
      </c>
      <c r="E127" s="108">
        <v>310</v>
      </c>
      <c r="F127" s="108" t="s">
        <v>52</v>
      </c>
      <c r="G127" s="109">
        <v>0</v>
      </c>
      <c r="H127" s="109">
        <v>0</v>
      </c>
      <c r="I127" s="109">
        <v>0</v>
      </c>
    </row>
    <row r="128" spans="1:9" ht="127.5" x14ac:dyDescent="0.25">
      <c r="A128" s="110" t="s">
        <v>214</v>
      </c>
      <c r="B128" s="110" t="s">
        <v>310</v>
      </c>
      <c r="C128" s="110" t="s">
        <v>311</v>
      </c>
      <c r="D128" s="110" t="s">
        <v>319</v>
      </c>
      <c r="E128" s="108">
        <v>310</v>
      </c>
      <c r="F128" s="108" t="s">
        <v>52</v>
      </c>
      <c r="G128" s="109">
        <v>3750</v>
      </c>
      <c r="H128" s="109">
        <v>3750</v>
      </c>
      <c r="I128" s="109">
        <v>3750</v>
      </c>
    </row>
    <row r="129" spans="1:9" ht="191.25" hidden="1" x14ac:dyDescent="0.25">
      <c r="A129" s="110" t="s">
        <v>214</v>
      </c>
      <c r="B129" s="110" t="s">
        <v>310</v>
      </c>
      <c r="C129" s="110" t="s">
        <v>320</v>
      </c>
      <c r="D129" s="110" t="s">
        <v>321</v>
      </c>
      <c r="E129" s="108">
        <v>310</v>
      </c>
      <c r="F129" s="108" t="s">
        <v>52</v>
      </c>
      <c r="G129" s="109">
        <v>0</v>
      </c>
      <c r="H129" s="109">
        <v>0</v>
      </c>
      <c r="I129" s="109">
        <v>0</v>
      </c>
    </row>
    <row r="130" spans="1:9" ht="207" hidden="1" customHeight="1" x14ac:dyDescent="0.25">
      <c r="A130" s="110" t="s">
        <v>214</v>
      </c>
      <c r="B130" s="110" t="s">
        <v>310</v>
      </c>
      <c r="C130" s="110" t="s">
        <v>320</v>
      </c>
      <c r="D130" s="110" t="s">
        <v>322</v>
      </c>
      <c r="E130" s="108">
        <v>226</v>
      </c>
      <c r="F130" s="108" t="s">
        <v>52</v>
      </c>
      <c r="G130" s="109">
        <v>0</v>
      </c>
      <c r="H130" s="109">
        <v>0</v>
      </c>
      <c r="I130" s="109">
        <v>0</v>
      </c>
    </row>
    <row r="131" spans="1:9" ht="247.5" hidden="1" customHeight="1" x14ac:dyDescent="0.25">
      <c r="A131" s="110" t="s">
        <v>214</v>
      </c>
      <c r="B131" s="110" t="s">
        <v>310</v>
      </c>
      <c r="C131" s="110" t="s">
        <v>320</v>
      </c>
      <c r="D131" s="110" t="s">
        <v>323</v>
      </c>
      <c r="E131" s="114"/>
      <c r="F131" s="114"/>
      <c r="G131" s="109">
        <v>0</v>
      </c>
      <c r="H131" s="109">
        <v>0</v>
      </c>
      <c r="I131" s="109">
        <v>0</v>
      </c>
    </row>
    <row r="132" spans="1:9" ht="41.25" customHeight="1" x14ac:dyDescent="0.25">
      <c r="A132" s="632" t="s">
        <v>214</v>
      </c>
      <c r="B132" s="632" t="s">
        <v>310</v>
      </c>
      <c r="C132" s="632" t="s">
        <v>320</v>
      </c>
      <c r="D132" s="632" t="s">
        <v>324</v>
      </c>
      <c r="E132" s="108">
        <v>226</v>
      </c>
      <c r="F132" s="108" t="s">
        <v>381</v>
      </c>
      <c r="G132" s="109">
        <v>36.200000000000003</v>
      </c>
      <c r="H132" s="109">
        <v>37.799999999999997</v>
      </c>
      <c r="I132" s="109">
        <v>37.799999999999997</v>
      </c>
    </row>
    <row r="133" spans="1:9" ht="127.5" hidden="1" customHeight="1" x14ac:dyDescent="0.25">
      <c r="A133" s="634"/>
      <c r="B133" s="634"/>
      <c r="C133" s="634"/>
      <c r="D133" s="634"/>
      <c r="E133" s="108"/>
      <c r="F133" s="108" t="s">
        <v>166</v>
      </c>
      <c r="G133" s="109">
        <v>0</v>
      </c>
      <c r="H133" s="109">
        <v>0</v>
      </c>
      <c r="I133" s="109">
        <v>0</v>
      </c>
    </row>
    <row r="134" spans="1:9" ht="153" hidden="1" customHeight="1" x14ac:dyDescent="0.25">
      <c r="A134" s="634"/>
      <c r="B134" s="634"/>
      <c r="C134" s="634"/>
      <c r="D134" s="634"/>
      <c r="E134" s="108"/>
      <c r="F134" s="108" t="s">
        <v>167</v>
      </c>
      <c r="G134" s="109">
        <v>0</v>
      </c>
      <c r="H134" s="109">
        <v>0</v>
      </c>
      <c r="I134" s="109">
        <v>0</v>
      </c>
    </row>
    <row r="135" spans="1:9" ht="191.25" hidden="1" customHeight="1" x14ac:dyDescent="0.25">
      <c r="A135" s="634"/>
      <c r="B135" s="634"/>
      <c r="C135" s="634"/>
      <c r="D135" s="634"/>
      <c r="E135" s="108"/>
      <c r="F135" s="108" t="s">
        <v>382</v>
      </c>
      <c r="G135" s="109">
        <v>0</v>
      </c>
      <c r="H135" s="109">
        <v>0</v>
      </c>
      <c r="I135" s="109">
        <v>0</v>
      </c>
    </row>
    <row r="136" spans="1:9" ht="127.5" hidden="1" customHeight="1" x14ac:dyDescent="0.25">
      <c r="A136" s="634"/>
      <c r="B136" s="634"/>
      <c r="C136" s="634"/>
      <c r="D136" s="634"/>
      <c r="E136" s="108"/>
      <c r="F136" s="108" t="s">
        <v>383</v>
      </c>
      <c r="G136" s="109">
        <v>0</v>
      </c>
      <c r="H136" s="109">
        <v>0</v>
      </c>
      <c r="I136" s="109">
        <v>0</v>
      </c>
    </row>
    <row r="137" spans="1:9" ht="127.5" hidden="1" customHeight="1" x14ac:dyDescent="0.25">
      <c r="A137" s="634"/>
      <c r="B137" s="634"/>
      <c r="C137" s="634"/>
      <c r="D137" s="634"/>
      <c r="E137" s="108"/>
      <c r="F137" s="108" t="s">
        <v>381</v>
      </c>
      <c r="G137" s="109">
        <v>0</v>
      </c>
      <c r="H137" s="109">
        <v>0</v>
      </c>
      <c r="I137" s="109">
        <v>0</v>
      </c>
    </row>
    <row r="138" spans="1:9" ht="25.5" x14ac:dyDescent="0.25">
      <c r="A138" s="634"/>
      <c r="B138" s="634"/>
      <c r="C138" s="634"/>
      <c r="D138" s="634"/>
      <c r="E138" s="108">
        <v>226</v>
      </c>
      <c r="F138" s="108" t="s">
        <v>166</v>
      </c>
      <c r="G138" s="109">
        <v>66.7</v>
      </c>
      <c r="H138" s="109">
        <v>69.5</v>
      </c>
      <c r="I138" s="109">
        <v>69.5</v>
      </c>
    </row>
    <row r="139" spans="1:9" ht="38.25" x14ac:dyDescent="0.25">
      <c r="A139" s="634"/>
      <c r="B139" s="634"/>
      <c r="C139" s="634"/>
      <c r="D139" s="634"/>
      <c r="E139" s="108">
        <v>226</v>
      </c>
      <c r="F139" s="108" t="s">
        <v>167</v>
      </c>
      <c r="G139" s="109">
        <v>100</v>
      </c>
      <c r="H139" s="109">
        <v>100</v>
      </c>
      <c r="I139" s="109">
        <v>100</v>
      </c>
    </row>
    <row r="140" spans="1:9" ht="25.5" x14ac:dyDescent="0.25">
      <c r="A140" s="634"/>
      <c r="B140" s="634"/>
      <c r="C140" s="634"/>
      <c r="D140" s="634"/>
      <c r="E140" s="108">
        <v>226</v>
      </c>
      <c r="F140" s="108" t="s">
        <v>382</v>
      </c>
      <c r="G140" s="109">
        <v>48</v>
      </c>
      <c r="H140" s="109">
        <v>48</v>
      </c>
      <c r="I140" s="109">
        <v>48</v>
      </c>
    </row>
    <row r="141" spans="1:9" ht="25.5" x14ac:dyDescent="0.25">
      <c r="A141" s="633"/>
      <c r="B141" s="633"/>
      <c r="C141" s="633"/>
      <c r="D141" s="633"/>
      <c r="E141" s="108">
        <v>226</v>
      </c>
      <c r="F141" s="108" t="s">
        <v>383</v>
      </c>
      <c r="G141" s="109">
        <v>70</v>
      </c>
      <c r="H141" s="109">
        <v>70</v>
      </c>
      <c r="I141" s="109">
        <v>70</v>
      </c>
    </row>
    <row r="142" spans="1:9" ht="140.25" hidden="1" x14ac:dyDescent="0.25">
      <c r="A142" s="110" t="s">
        <v>214</v>
      </c>
      <c r="B142" s="110" t="s">
        <v>310</v>
      </c>
      <c r="C142" s="110" t="s">
        <v>325</v>
      </c>
      <c r="D142" s="110" t="s">
        <v>326</v>
      </c>
      <c r="E142" s="108">
        <v>226</v>
      </c>
      <c r="F142" s="108" t="s">
        <v>206</v>
      </c>
      <c r="G142" s="109">
        <v>203.4</v>
      </c>
      <c r="H142" s="109">
        <v>183.1</v>
      </c>
      <c r="I142" s="109">
        <v>203.4</v>
      </c>
    </row>
    <row r="143" spans="1:9" ht="357" hidden="1" x14ac:dyDescent="0.25">
      <c r="A143" s="110" t="s">
        <v>214</v>
      </c>
      <c r="B143" s="110" t="s">
        <v>310</v>
      </c>
      <c r="C143" s="110" t="s">
        <v>327</v>
      </c>
      <c r="D143" s="110" t="s">
        <v>328</v>
      </c>
      <c r="E143" s="114"/>
      <c r="F143" s="114"/>
      <c r="G143" s="109">
        <v>0</v>
      </c>
      <c r="H143" s="109">
        <v>0</v>
      </c>
      <c r="I143" s="109">
        <v>0</v>
      </c>
    </row>
    <row r="144" spans="1:9" ht="357" hidden="1" x14ac:dyDescent="0.25">
      <c r="A144" s="110" t="s">
        <v>214</v>
      </c>
      <c r="B144" s="110" t="s">
        <v>310</v>
      </c>
      <c r="C144" s="110" t="s">
        <v>327</v>
      </c>
      <c r="D144" s="110" t="s">
        <v>329</v>
      </c>
      <c r="E144" s="114"/>
      <c r="F144" s="114"/>
      <c r="G144" s="109">
        <v>0</v>
      </c>
      <c r="H144" s="109">
        <v>0</v>
      </c>
      <c r="I144" s="109">
        <v>0</v>
      </c>
    </row>
    <row r="145" spans="1:9" ht="357" hidden="1" x14ac:dyDescent="0.25">
      <c r="A145" s="110" t="s">
        <v>214</v>
      </c>
      <c r="B145" s="110" t="s">
        <v>310</v>
      </c>
      <c r="C145" s="110" t="s">
        <v>327</v>
      </c>
      <c r="D145" s="110" t="s">
        <v>330</v>
      </c>
      <c r="E145" s="114"/>
      <c r="F145" s="114"/>
      <c r="G145" s="109">
        <v>0</v>
      </c>
      <c r="H145" s="109">
        <v>0</v>
      </c>
      <c r="I145" s="109">
        <v>0</v>
      </c>
    </row>
    <row r="146" spans="1:9" ht="127.5" x14ac:dyDescent="0.25">
      <c r="A146" s="110" t="s">
        <v>214</v>
      </c>
      <c r="B146" s="110" t="s">
        <v>310</v>
      </c>
      <c r="C146" s="110" t="s">
        <v>331</v>
      </c>
      <c r="D146" s="110" t="s">
        <v>332</v>
      </c>
      <c r="E146" s="108">
        <v>310</v>
      </c>
      <c r="F146" s="108" t="s">
        <v>52</v>
      </c>
      <c r="G146" s="109">
        <v>4286</v>
      </c>
      <c r="H146" s="109">
        <v>1286</v>
      </c>
      <c r="I146" s="109">
        <v>1286</v>
      </c>
    </row>
    <row r="147" spans="1:9" ht="127.5" x14ac:dyDescent="0.25">
      <c r="A147" s="110" t="s">
        <v>214</v>
      </c>
      <c r="B147" s="110" t="s">
        <v>310</v>
      </c>
      <c r="C147" s="110" t="s">
        <v>333</v>
      </c>
      <c r="D147" s="110" t="s">
        <v>334</v>
      </c>
      <c r="E147" s="108">
        <v>310</v>
      </c>
      <c r="F147" s="108" t="s">
        <v>52</v>
      </c>
      <c r="G147" s="109">
        <v>4286</v>
      </c>
      <c r="H147" s="109">
        <v>1286</v>
      </c>
      <c r="I147" s="109">
        <v>1286</v>
      </c>
    </row>
    <row r="148" spans="1:9" ht="344.25" hidden="1" x14ac:dyDescent="0.25">
      <c r="A148" s="110" t="s">
        <v>214</v>
      </c>
      <c r="B148" s="110" t="s">
        <v>310</v>
      </c>
      <c r="C148" s="110" t="s">
        <v>335</v>
      </c>
      <c r="D148" s="110" t="s">
        <v>336</v>
      </c>
      <c r="E148" s="114"/>
      <c r="F148" s="108" t="s">
        <v>52</v>
      </c>
      <c r="G148" s="109">
        <v>0</v>
      </c>
      <c r="H148" s="109">
        <v>0</v>
      </c>
      <c r="I148" s="109">
        <v>0</v>
      </c>
    </row>
    <row r="149" spans="1:9" ht="140.25" hidden="1" x14ac:dyDescent="0.25">
      <c r="A149" s="110" t="s">
        <v>214</v>
      </c>
      <c r="B149" s="110" t="s">
        <v>337</v>
      </c>
      <c r="C149" s="110" t="s">
        <v>338</v>
      </c>
      <c r="D149" s="110" t="s">
        <v>339</v>
      </c>
      <c r="E149" s="114"/>
      <c r="F149" s="108" t="s">
        <v>52</v>
      </c>
      <c r="G149" s="109">
        <v>0</v>
      </c>
      <c r="H149" s="109">
        <v>0</v>
      </c>
      <c r="I149" s="109">
        <v>0</v>
      </c>
    </row>
    <row r="150" spans="1:9" ht="140.25" hidden="1" x14ac:dyDescent="0.25">
      <c r="A150" s="110" t="s">
        <v>214</v>
      </c>
      <c r="B150" s="110" t="s">
        <v>337</v>
      </c>
      <c r="C150" s="110" t="s">
        <v>338</v>
      </c>
      <c r="D150" s="110" t="s">
        <v>340</v>
      </c>
      <c r="E150" s="114"/>
      <c r="F150" s="108" t="s">
        <v>52</v>
      </c>
      <c r="G150" s="109">
        <v>0</v>
      </c>
      <c r="H150" s="109">
        <v>0</v>
      </c>
      <c r="I150" s="109">
        <v>0</v>
      </c>
    </row>
    <row r="151" spans="1:9" ht="140.25" hidden="1" x14ac:dyDescent="0.25">
      <c r="A151" s="110" t="s">
        <v>214</v>
      </c>
      <c r="B151" s="110" t="s">
        <v>337</v>
      </c>
      <c r="C151" s="110" t="s">
        <v>338</v>
      </c>
      <c r="D151" s="110" t="s">
        <v>341</v>
      </c>
      <c r="E151" s="114"/>
      <c r="F151" s="108" t="s">
        <v>52</v>
      </c>
      <c r="G151" s="109">
        <v>0</v>
      </c>
      <c r="H151" s="109">
        <v>0</v>
      </c>
      <c r="I151" s="109">
        <v>0</v>
      </c>
    </row>
    <row r="152" spans="1:9" ht="140.25" hidden="1" x14ac:dyDescent="0.25">
      <c r="A152" s="110" t="s">
        <v>214</v>
      </c>
      <c r="B152" s="110" t="s">
        <v>337</v>
      </c>
      <c r="C152" s="110" t="s">
        <v>338</v>
      </c>
      <c r="D152" s="110" t="s">
        <v>342</v>
      </c>
      <c r="E152" s="114"/>
      <c r="F152" s="108" t="s">
        <v>52</v>
      </c>
      <c r="G152" s="109">
        <v>0</v>
      </c>
      <c r="H152" s="109">
        <v>0</v>
      </c>
      <c r="I152" s="109">
        <v>0</v>
      </c>
    </row>
    <row r="153" spans="1:9" ht="140.25" hidden="1" x14ac:dyDescent="0.25">
      <c r="A153" s="110" t="s">
        <v>214</v>
      </c>
      <c r="B153" s="110" t="s">
        <v>337</v>
      </c>
      <c r="C153" s="110" t="s">
        <v>338</v>
      </c>
      <c r="D153" s="110" t="s">
        <v>343</v>
      </c>
      <c r="E153" s="114"/>
      <c r="F153" s="108" t="s">
        <v>52</v>
      </c>
      <c r="G153" s="109">
        <v>0</v>
      </c>
      <c r="H153" s="109">
        <v>0</v>
      </c>
      <c r="I153" s="109">
        <v>0</v>
      </c>
    </row>
    <row r="154" spans="1:9" ht="140.25" hidden="1" x14ac:dyDescent="0.25">
      <c r="A154" s="110" t="s">
        <v>214</v>
      </c>
      <c r="B154" s="110" t="s">
        <v>337</v>
      </c>
      <c r="C154" s="110" t="s">
        <v>338</v>
      </c>
      <c r="D154" s="114" t="s">
        <v>344</v>
      </c>
      <c r="E154" s="114"/>
      <c r="F154" s="108" t="s">
        <v>52</v>
      </c>
      <c r="G154" s="109">
        <v>0</v>
      </c>
      <c r="H154" s="109">
        <v>0</v>
      </c>
      <c r="I154" s="109">
        <v>0</v>
      </c>
    </row>
    <row r="155" spans="1:9" ht="140.25" hidden="1" x14ac:dyDescent="0.25">
      <c r="A155" s="110" t="s">
        <v>214</v>
      </c>
      <c r="B155" s="110" t="s">
        <v>337</v>
      </c>
      <c r="C155" s="110" t="s">
        <v>338</v>
      </c>
      <c r="D155" s="110" t="s">
        <v>345</v>
      </c>
      <c r="E155" s="114"/>
      <c r="F155" s="108" t="s">
        <v>52</v>
      </c>
      <c r="G155" s="109">
        <v>0</v>
      </c>
      <c r="H155" s="109">
        <v>0</v>
      </c>
      <c r="I155" s="109">
        <v>0</v>
      </c>
    </row>
    <row r="156" spans="1:9" ht="140.25" hidden="1" x14ac:dyDescent="0.25">
      <c r="A156" s="110" t="s">
        <v>214</v>
      </c>
      <c r="B156" s="110" t="s">
        <v>337</v>
      </c>
      <c r="C156" s="110" t="s">
        <v>338</v>
      </c>
      <c r="D156" s="110" t="s">
        <v>346</v>
      </c>
      <c r="E156" s="114"/>
      <c r="F156" s="108" t="s">
        <v>52</v>
      </c>
      <c r="G156" s="109">
        <v>0</v>
      </c>
      <c r="H156" s="109">
        <v>0</v>
      </c>
      <c r="I156" s="109">
        <v>0</v>
      </c>
    </row>
    <row r="157" spans="1:9" ht="140.25" hidden="1" x14ac:dyDescent="0.25">
      <c r="A157" s="110" t="s">
        <v>214</v>
      </c>
      <c r="B157" s="110" t="s">
        <v>337</v>
      </c>
      <c r="C157" s="110" t="s">
        <v>338</v>
      </c>
      <c r="D157" s="110" t="s">
        <v>347</v>
      </c>
      <c r="E157" s="114"/>
      <c r="F157" s="108" t="s">
        <v>52</v>
      </c>
      <c r="G157" s="109">
        <v>0</v>
      </c>
      <c r="H157" s="109">
        <v>0</v>
      </c>
      <c r="I157" s="109">
        <v>0</v>
      </c>
    </row>
    <row r="158" spans="1:9" ht="140.25" hidden="1" x14ac:dyDescent="0.25">
      <c r="A158" s="110" t="s">
        <v>214</v>
      </c>
      <c r="B158" s="110" t="s">
        <v>337</v>
      </c>
      <c r="C158" s="110" t="s">
        <v>338</v>
      </c>
      <c r="D158" s="110" t="s">
        <v>348</v>
      </c>
      <c r="E158" s="114"/>
      <c r="F158" s="108" t="s">
        <v>52</v>
      </c>
      <c r="G158" s="109">
        <v>0</v>
      </c>
      <c r="H158" s="109">
        <v>0</v>
      </c>
      <c r="I158" s="109">
        <v>0</v>
      </c>
    </row>
    <row r="159" spans="1:9" ht="204.75" hidden="1" x14ac:dyDescent="0.25">
      <c r="A159" s="110" t="s">
        <v>214</v>
      </c>
      <c r="B159" s="110" t="s">
        <v>337</v>
      </c>
      <c r="C159" s="110" t="s">
        <v>338</v>
      </c>
      <c r="D159" s="114" t="s">
        <v>349</v>
      </c>
      <c r="E159" s="114"/>
      <c r="F159" s="108" t="s">
        <v>52</v>
      </c>
      <c r="G159" s="109">
        <v>0</v>
      </c>
      <c r="H159" s="109">
        <v>0</v>
      </c>
      <c r="I159" s="109">
        <v>0</v>
      </c>
    </row>
    <row r="160" spans="1:9" ht="140.25" hidden="1" x14ac:dyDescent="0.25">
      <c r="A160" s="110" t="s">
        <v>214</v>
      </c>
      <c r="B160" s="110" t="s">
        <v>337</v>
      </c>
      <c r="C160" s="110" t="s">
        <v>338</v>
      </c>
      <c r="D160" s="110" t="s">
        <v>350</v>
      </c>
      <c r="E160" s="114"/>
      <c r="F160" s="108" t="s">
        <v>52</v>
      </c>
      <c r="G160" s="109">
        <v>0</v>
      </c>
      <c r="H160" s="109">
        <v>0</v>
      </c>
      <c r="I160" s="109">
        <v>0</v>
      </c>
    </row>
    <row r="161" spans="1:12" ht="178.5" hidden="1" x14ac:dyDescent="0.25">
      <c r="A161" s="110" t="s">
        <v>214</v>
      </c>
      <c r="B161" s="110" t="s">
        <v>337</v>
      </c>
      <c r="C161" s="110" t="s">
        <v>351</v>
      </c>
      <c r="D161" s="110" t="s">
        <v>352</v>
      </c>
      <c r="E161" s="114"/>
      <c r="F161" s="108" t="s">
        <v>52</v>
      </c>
      <c r="G161" s="113">
        <v>0</v>
      </c>
      <c r="H161" s="113">
        <v>0</v>
      </c>
      <c r="I161" s="113">
        <v>0</v>
      </c>
    </row>
    <row r="162" spans="1:12" ht="192" hidden="1" x14ac:dyDescent="0.25">
      <c r="A162" s="110" t="s">
        <v>214</v>
      </c>
      <c r="B162" s="110" t="s">
        <v>337</v>
      </c>
      <c r="C162" s="110" t="s">
        <v>351</v>
      </c>
      <c r="D162" s="114" t="s">
        <v>353</v>
      </c>
      <c r="E162" s="114"/>
      <c r="F162" s="108" t="s">
        <v>52</v>
      </c>
      <c r="G162" s="109">
        <v>0</v>
      </c>
      <c r="H162" s="109">
        <v>0</v>
      </c>
      <c r="I162" s="109">
        <v>0</v>
      </c>
    </row>
    <row r="163" spans="1:12" ht="204" hidden="1" x14ac:dyDescent="0.25">
      <c r="A163" s="110" t="s">
        <v>214</v>
      </c>
      <c r="B163" s="110" t="s">
        <v>337</v>
      </c>
      <c r="C163" s="110" t="s">
        <v>354</v>
      </c>
      <c r="D163" s="110" t="s">
        <v>355</v>
      </c>
      <c r="E163" s="114"/>
      <c r="F163" s="108" t="s">
        <v>52</v>
      </c>
      <c r="G163" s="109">
        <v>0</v>
      </c>
      <c r="H163" s="109">
        <v>0</v>
      </c>
      <c r="I163" s="109">
        <v>0</v>
      </c>
    </row>
    <row r="164" spans="1:12" ht="153" hidden="1" x14ac:dyDescent="0.25">
      <c r="A164" s="110" t="s">
        <v>214</v>
      </c>
      <c r="B164" s="110" t="s">
        <v>337</v>
      </c>
      <c r="C164" s="110" t="s">
        <v>356</v>
      </c>
      <c r="D164" s="110" t="s">
        <v>357</v>
      </c>
      <c r="E164" s="114"/>
      <c r="F164" s="108" t="s">
        <v>52</v>
      </c>
      <c r="G164" s="109">
        <v>0</v>
      </c>
      <c r="H164" s="109">
        <v>0</v>
      </c>
      <c r="I164" s="109">
        <v>0</v>
      </c>
    </row>
    <row r="165" spans="1:12" ht="165.75" hidden="1" x14ac:dyDescent="0.25">
      <c r="A165" s="110" t="s">
        <v>214</v>
      </c>
      <c r="B165" s="110" t="s">
        <v>337</v>
      </c>
      <c r="C165" s="110" t="s">
        <v>356</v>
      </c>
      <c r="D165" s="110" t="s">
        <v>358</v>
      </c>
      <c r="E165" s="114"/>
      <c r="F165" s="108" t="s">
        <v>52</v>
      </c>
      <c r="G165" s="109">
        <v>0</v>
      </c>
      <c r="H165" s="109">
        <v>0</v>
      </c>
      <c r="I165" s="109">
        <v>0</v>
      </c>
    </row>
    <row r="166" spans="1:12" ht="178.5" hidden="1" x14ac:dyDescent="0.25">
      <c r="A166" s="110" t="s">
        <v>214</v>
      </c>
      <c r="B166" s="110" t="s">
        <v>337</v>
      </c>
      <c r="C166" s="110" t="s">
        <v>356</v>
      </c>
      <c r="D166" s="110" t="s">
        <v>359</v>
      </c>
      <c r="E166" s="114"/>
      <c r="F166" s="108" t="s">
        <v>52</v>
      </c>
      <c r="G166" s="109">
        <v>0</v>
      </c>
      <c r="H166" s="109">
        <v>0</v>
      </c>
      <c r="I166" s="109">
        <v>0</v>
      </c>
    </row>
    <row r="167" spans="1:12" ht="153" hidden="1" x14ac:dyDescent="0.25">
      <c r="A167" s="110" t="s">
        <v>214</v>
      </c>
      <c r="B167" s="110" t="s">
        <v>337</v>
      </c>
      <c r="C167" s="110" t="s">
        <v>360</v>
      </c>
      <c r="D167" s="110" t="s">
        <v>361</v>
      </c>
      <c r="E167" s="114"/>
      <c r="F167" s="108" t="s">
        <v>52</v>
      </c>
      <c r="G167" s="109">
        <v>0</v>
      </c>
      <c r="H167" s="109">
        <v>0</v>
      </c>
      <c r="I167" s="109">
        <v>0</v>
      </c>
    </row>
    <row r="168" spans="1:12" ht="165.75" hidden="1" x14ac:dyDescent="0.25">
      <c r="A168" s="110" t="s">
        <v>214</v>
      </c>
      <c r="B168" s="110" t="s">
        <v>337</v>
      </c>
      <c r="C168" s="110" t="s">
        <v>360</v>
      </c>
      <c r="D168" s="110" t="s">
        <v>362</v>
      </c>
      <c r="E168" s="114"/>
      <c r="F168" s="108" t="s">
        <v>52</v>
      </c>
      <c r="G168" s="109">
        <v>0</v>
      </c>
      <c r="H168" s="109">
        <v>0</v>
      </c>
      <c r="I168" s="109">
        <v>0</v>
      </c>
    </row>
    <row r="169" spans="1:12" ht="179.25" hidden="1" x14ac:dyDescent="0.25">
      <c r="A169" s="110" t="s">
        <v>214</v>
      </c>
      <c r="B169" s="110" t="s">
        <v>337</v>
      </c>
      <c r="C169" s="110" t="s">
        <v>360</v>
      </c>
      <c r="D169" s="114" t="s">
        <v>363</v>
      </c>
      <c r="E169" s="114"/>
      <c r="F169" s="108" t="s">
        <v>52</v>
      </c>
      <c r="G169" s="109">
        <v>0</v>
      </c>
      <c r="H169" s="109">
        <v>0</v>
      </c>
      <c r="I169" s="109">
        <v>0</v>
      </c>
    </row>
    <row r="170" spans="1:12" ht="178.5" x14ac:dyDescent="0.25">
      <c r="A170" s="110" t="s">
        <v>214</v>
      </c>
      <c r="B170" s="110" t="s">
        <v>337</v>
      </c>
      <c r="C170" s="110" t="s">
        <v>386</v>
      </c>
      <c r="D170" s="110" t="s">
        <v>389</v>
      </c>
      <c r="E170" s="108">
        <v>310</v>
      </c>
      <c r="F170" s="108" t="s">
        <v>52</v>
      </c>
      <c r="G170" s="109">
        <v>2194.3000000000002</v>
      </c>
      <c r="H170" s="109">
        <v>0</v>
      </c>
      <c r="I170" s="109">
        <v>0</v>
      </c>
    </row>
    <row r="171" spans="1:12" ht="178.5" x14ac:dyDescent="0.25">
      <c r="A171" s="110" t="s">
        <v>214</v>
      </c>
      <c r="B171" s="110" t="s">
        <v>337</v>
      </c>
      <c r="C171" s="110" t="s">
        <v>387</v>
      </c>
      <c r="D171" s="114" t="s">
        <v>388</v>
      </c>
      <c r="E171" s="108">
        <v>310</v>
      </c>
      <c r="F171" s="108" t="s">
        <v>52</v>
      </c>
      <c r="G171" s="109">
        <v>0</v>
      </c>
      <c r="H171" s="109">
        <v>2067.8000000000002</v>
      </c>
      <c r="I171" s="109">
        <v>0</v>
      </c>
    </row>
    <row r="172" spans="1:12" ht="127.5" hidden="1" x14ac:dyDescent="0.25">
      <c r="A172" s="110" t="s">
        <v>214</v>
      </c>
      <c r="B172" s="110" t="s">
        <v>364</v>
      </c>
      <c r="C172" s="110" t="s">
        <v>365</v>
      </c>
      <c r="D172" s="110" t="s">
        <v>366</v>
      </c>
      <c r="E172" s="114"/>
      <c r="F172" s="108" t="s">
        <v>52</v>
      </c>
      <c r="G172" s="109">
        <v>0</v>
      </c>
      <c r="H172" s="109">
        <v>0</v>
      </c>
      <c r="I172" s="109">
        <v>0</v>
      </c>
    </row>
    <row r="173" spans="1:12" ht="127.5" hidden="1" x14ac:dyDescent="0.25">
      <c r="A173" s="110" t="s">
        <v>214</v>
      </c>
      <c r="B173" s="110" t="s">
        <v>364</v>
      </c>
      <c r="C173" s="110" t="s">
        <v>367</v>
      </c>
      <c r="D173" s="110" t="s">
        <v>368</v>
      </c>
      <c r="E173" s="114"/>
      <c r="F173" s="108" t="s">
        <v>52</v>
      </c>
      <c r="G173" s="109">
        <v>0</v>
      </c>
      <c r="H173" s="109">
        <v>0</v>
      </c>
      <c r="I173" s="109">
        <v>0</v>
      </c>
    </row>
    <row r="174" spans="1:12" ht="127.5" hidden="1" x14ac:dyDescent="0.25">
      <c r="A174" s="110" t="s">
        <v>214</v>
      </c>
      <c r="B174" s="110" t="s">
        <v>364</v>
      </c>
      <c r="C174" s="110" t="s">
        <v>369</v>
      </c>
      <c r="D174" s="110" t="s">
        <v>370</v>
      </c>
      <c r="E174" s="114"/>
      <c r="F174" s="108" t="s">
        <v>52</v>
      </c>
      <c r="G174" s="109">
        <v>0</v>
      </c>
      <c r="H174" s="109">
        <v>0</v>
      </c>
      <c r="I174" s="109">
        <v>0</v>
      </c>
    </row>
    <row r="175" spans="1:12" ht="23.25" customHeight="1" x14ac:dyDescent="0.25">
      <c r="A175" s="632" t="s">
        <v>214</v>
      </c>
      <c r="B175" s="632" t="s">
        <v>364</v>
      </c>
      <c r="C175" s="632" t="s">
        <v>371</v>
      </c>
      <c r="D175" s="632" t="s">
        <v>372</v>
      </c>
      <c r="E175" s="111">
        <v>211</v>
      </c>
      <c r="F175" s="108" t="s">
        <v>52</v>
      </c>
      <c r="G175" s="109">
        <v>6468.7560000000003</v>
      </c>
      <c r="H175" s="109">
        <v>6468.7560000000003</v>
      </c>
      <c r="I175" s="109">
        <v>6468.7560000000003</v>
      </c>
      <c r="J175" s="78"/>
      <c r="K175" s="78"/>
      <c r="L175" s="78"/>
    </row>
    <row r="176" spans="1:12" x14ac:dyDescent="0.25">
      <c r="A176" s="634"/>
      <c r="B176" s="634"/>
      <c r="C176" s="634"/>
      <c r="D176" s="634"/>
      <c r="E176" s="111">
        <v>212</v>
      </c>
      <c r="F176" s="108" t="s">
        <v>52</v>
      </c>
      <c r="G176" s="109">
        <v>20</v>
      </c>
      <c r="H176" s="109">
        <v>20</v>
      </c>
      <c r="I176" s="109">
        <v>15.08</v>
      </c>
    </row>
    <row r="177" spans="1:9" x14ac:dyDescent="0.25">
      <c r="A177" s="634"/>
      <c r="B177" s="634"/>
      <c r="C177" s="634"/>
      <c r="D177" s="634"/>
      <c r="E177" s="111">
        <v>213</v>
      </c>
      <c r="F177" s="108" t="s">
        <v>52</v>
      </c>
      <c r="G177" s="109">
        <v>1953.5640000000001</v>
      </c>
      <c r="H177" s="109">
        <v>1953.5640000000001</v>
      </c>
      <c r="I177" s="109">
        <v>1953.5640000000001</v>
      </c>
    </row>
    <row r="178" spans="1:9" x14ac:dyDescent="0.25">
      <c r="A178" s="634"/>
      <c r="B178" s="634"/>
      <c r="C178" s="634"/>
      <c r="D178" s="634"/>
      <c r="E178" s="111">
        <v>221</v>
      </c>
      <c r="F178" s="108" t="s">
        <v>52</v>
      </c>
      <c r="G178" s="109">
        <v>19</v>
      </c>
      <c r="H178" s="109">
        <v>20</v>
      </c>
      <c r="I178" s="109">
        <v>20.8</v>
      </c>
    </row>
    <row r="179" spans="1:9" x14ac:dyDescent="0.25">
      <c r="A179" s="634"/>
      <c r="B179" s="634"/>
      <c r="C179" s="634"/>
      <c r="D179" s="634"/>
      <c r="E179" s="111">
        <v>222</v>
      </c>
      <c r="F179" s="108" t="s">
        <v>52</v>
      </c>
      <c r="G179" s="109">
        <v>44.6</v>
      </c>
      <c r="H179" s="109">
        <v>46.6</v>
      </c>
      <c r="I179" s="109">
        <v>48.4</v>
      </c>
    </row>
    <row r="180" spans="1:9" x14ac:dyDescent="0.25">
      <c r="A180" s="634"/>
      <c r="B180" s="634"/>
      <c r="C180" s="634"/>
      <c r="D180" s="634"/>
      <c r="E180" s="111">
        <v>223</v>
      </c>
      <c r="F180" s="108" t="s">
        <v>52</v>
      </c>
      <c r="G180" s="109">
        <v>132.30000000000001</v>
      </c>
      <c r="H180" s="109">
        <v>138.30000000000001</v>
      </c>
      <c r="I180" s="109">
        <v>143.80000000000001</v>
      </c>
    </row>
    <row r="181" spans="1:9" x14ac:dyDescent="0.25">
      <c r="A181" s="634"/>
      <c r="B181" s="634"/>
      <c r="C181" s="634"/>
      <c r="D181" s="634"/>
      <c r="E181" s="111">
        <v>225</v>
      </c>
      <c r="F181" s="108" t="s">
        <v>52</v>
      </c>
      <c r="G181" s="109">
        <v>100</v>
      </c>
      <c r="H181" s="109">
        <v>100</v>
      </c>
      <c r="I181" s="109">
        <v>100</v>
      </c>
    </row>
    <row r="182" spans="1:9" x14ac:dyDescent="0.25">
      <c r="A182" s="634"/>
      <c r="B182" s="634"/>
      <c r="C182" s="634"/>
      <c r="D182" s="634"/>
      <c r="E182" s="111">
        <v>226</v>
      </c>
      <c r="F182" s="108" t="s">
        <v>52</v>
      </c>
      <c r="G182" s="109">
        <v>20</v>
      </c>
      <c r="H182" s="109">
        <v>20</v>
      </c>
      <c r="I182" s="109">
        <v>20</v>
      </c>
    </row>
    <row r="183" spans="1:9" x14ac:dyDescent="0.25">
      <c r="A183" s="634"/>
      <c r="B183" s="634"/>
      <c r="C183" s="634"/>
      <c r="D183" s="634"/>
      <c r="E183" s="111">
        <v>310</v>
      </c>
      <c r="F183" s="108" t="s">
        <v>52</v>
      </c>
      <c r="G183" s="109">
        <v>4.58</v>
      </c>
      <c r="H183" s="109">
        <v>4.08</v>
      </c>
      <c r="I183" s="109">
        <v>0</v>
      </c>
    </row>
    <row r="184" spans="1:9" x14ac:dyDescent="0.25">
      <c r="A184" s="633"/>
      <c r="B184" s="633"/>
      <c r="C184" s="633"/>
      <c r="D184" s="633"/>
      <c r="E184" s="111">
        <v>340</v>
      </c>
      <c r="F184" s="108" t="s">
        <v>52</v>
      </c>
      <c r="G184" s="109">
        <v>22.3</v>
      </c>
      <c r="H184" s="109">
        <v>23.3</v>
      </c>
      <c r="I184" s="109">
        <v>24.2</v>
      </c>
    </row>
    <row r="185" spans="1:9" ht="127.5" hidden="1" x14ac:dyDescent="0.25">
      <c r="A185" s="110" t="s">
        <v>214</v>
      </c>
      <c r="B185" s="110" t="s">
        <v>364</v>
      </c>
      <c r="C185" s="110" t="s">
        <v>373</v>
      </c>
      <c r="D185" s="110" t="s">
        <v>374</v>
      </c>
      <c r="E185" s="114"/>
      <c r="F185" s="108" t="s">
        <v>385</v>
      </c>
      <c r="G185" s="109">
        <v>0</v>
      </c>
      <c r="H185" s="109">
        <v>0</v>
      </c>
      <c r="I185" s="109">
        <v>0</v>
      </c>
    </row>
    <row r="186" spans="1:9" ht="127.5" hidden="1" x14ac:dyDescent="0.25">
      <c r="A186" s="110" t="s">
        <v>214</v>
      </c>
      <c r="B186" s="110" t="s">
        <v>364</v>
      </c>
      <c r="C186" s="110" t="s">
        <v>375</v>
      </c>
      <c r="D186" s="110" t="s">
        <v>376</v>
      </c>
      <c r="E186" s="114"/>
      <c r="F186" s="108" t="s">
        <v>52</v>
      </c>
      <c r="G186" s="109">
        <v>0</v>
      </c>
      <c r="H186" s="109">
        <v>0</v>
      </c>
      <c r="I186" s="109">
        <v>0</v>
      </c>
    </row>
    <row r="187" spans="1:9" ht="127.5" hidden="1" x14ac:dyDescent="0.25">
      <c r="A187" s="110" t="s">
        <v>214</v>
      </c>
      <c r="B187" s="110" t="s">
        <v>364</v>
      </c>
      <c r="C187" s="110" t="s">
        <v>375</v>
      </c>
      <c r="D187" s="110" t="s">
        <v>377</v>
      </c>
      <c r="E187" s="114"/>
      <c r="F187" s="108" t="s">
        <v>52</v>
      </c>
      <c r="G187" s="109">
        <v>0</v>
      </c>
      <c r="H187" s="109">
        <v>0</v>
      </c>
      <c r="I187" s="109">
        <v>0</v>
      </c>
    </row>
    <row r="188" spans="1:9" ht="408" hidden="1" x14ac:dyDescent="0.25">
      <c r="A188" s="119" t="s">
        <v>214</v>
      </c>
      <c r="B188" s="119" t="s">
        <v>364</v>
      </c>
      <c r="C188" s="119" t="s">
        <v>378</v>
      </c>
      <c r="D188" s="119" t="s">
        <v>379</v>
      </c>
      <c r="E188" s="124"/>
      <c r="F188" s="125" t="s">
        <v>52</v>
      </c>
      <c r="G188" s="126">
        <v>0</v>
      </c>
      <c r="H188" s="126">
        <v>0</v>
      </c>
      <c r="I188" s="126">
        <v>0</v>
      </c>
    </row>
    <row r="189" spans="1:9" x14ac:dyDescent="0.25">
      <c r="A189" s="127"/>
      <c r="B189" s="127"/>
      <c r="C189" s="127"/>
      <c r="D189" s="128"/>
      <c r="E189" s="128"/>
      <c r="F189" s="128"/>
      <c r="G189" s="129">
        <f>G12+G20+G21+G22+G26+G31+G32+G33+G34+G35+G36+G37+G38+G39+G40+G41+G42+G43+G44+G45+G46+G47+G48+G49+G50+G51+G52+G53+G54+G55+G56+G57+G58+G59+G60+G61+G65+G67+G68+G74+G76+G77+G78+G79+G80+G81+G82+G83+G87+G88+G89+G90+G91+G92+G93+G94+G95+G96+G97+G98+G99+G100+G101+G102+G103+G104+G105+G112+G113+G114+G115+G117+G118+G119+G120+G121+G128+G132+G138+G139+G140+G141+G146+G147+G170+G171+G175+G176+G177+G178+G179+G180+G181+G182+G183+G184</f>
        <v>255266.19999999998</v>
      </c>
      <c r="H189" s="129">
        <f>H12+H20+H21+H22+H26+H31+H32+H33+H34+H35+H36+H37+H38+H39+H40+H41+H42+H43+H44+H45+H46+H47+H48+H49+H50+H51+H52+H53+H54+H55+H56+H57+H58+H59+H60+H61+H65+H67+H68+H74+H76+H77+H78+H79+H80+H81+H82+H83+H87+H88+H89+H90+H91+H92+H93+H94+H95+H96+H97+H98+H99+H100+H101+H102+H103+H104+H105+H112+H113+H114+H115+H117+H118+H119+H120+H121+H128+H132+H138+H139+H140+H141+H146+H147+H170+H171+H175+H176+H177+H178+H179+H180+H181+H182+H183+H184</f>
        <v>201544.49999999997</v>
      </c>
      <c r="I189" s="129">
        <f>I12+I20+I21+I22+I26+I31+I32+I33+I34+I35+I36+I37+I38+I39+I40+I41+I42+I43+I44+I45+I46+I47+I48+I49+I50+I51+I52+I53+I54+I55+I56+I57+I58+I59+I60+I61+I65+I67+I68+I74+I76+I77+I78+I79+I80+I81+I82+I83+I87+I88+I89+I90+I91+I92+I93+I94+I95+I96+I97+I98+I99+I100+I101+I102+I103+I104+I105+I112+I113+I114+I115+I117+I118+I119+I120+I121+I128+I132+I138+I139+I140+I141+I146+I147+I170+I171+I175+I176+I177+I178+I179+I180+I181+I182+I183+I184</f>
        <v>184675.49999999994</v>
      </c>
    </row>
    <row r="190" spans="1:9" s="131" customFormat="1" x14ac:dyDescent="0.25">
      <c r="A190" s="127"/>
      <c r="B190" s="127"/>
      <c r="C190" s="127"/>
      <c r="D190" s="128"/>
      <c r="E190" s="128"/>
      <c r="F190" s="128"/>
      <c r="G190" s="130"/>
      <c r="H190" s="130"/>
      <c r="I190" s="130"/>
    </row>
    <row r="191" spans="1:9" s="131" customFormat="1" x14ac:dyDescent="0.25">
      <c r="A191" s="127"/>
      <c r="B191" s="127"/>
      <c r="C191" s="127"/>
      <c r="D191" s="128"/>
      <c r="E191" s="128"/>
      <c r="F191" s="128"/>
      <c r="G191" s="130"/>
      <c r="H191" s="130"/>
      <c r="I191" s="130"/>
    </row>
    <row r="192" spans="1:9" s="131" customFormat="1" x14ac:dyDescent="0.25">
      <c r="A192" s="127"/>
      <c r="B192" s="127"/>
      <c r="C192" s="127"/>
      <c r="D192" s="128"/>
      <c r="E192" s="128"/>
      <c r="F192" s="128"/>
      <c r="G192" s="130"/>
      <c r="H192" s="130"/>
      <c r="I192" s="130"/>
    </row>
    <row r="193" spans="1:9" s="131" customFormat="1" x14ac:dyDescent="0.25">
      <c r="A193" s="127"/>
      <c r="B193" s="127"/>
      <c r="C193" s="127"/>
      <c r="D193" s="128"/>
      <c r="E193" s="128"/>
      <c r="F193" s="128"/>
      <c r="G193" s="130"/>
      <c r="H193" s="130"/>
      <c r="I193" s="130"/>
    </row>
    <row r="194" spans="1:9" s="131" customFormat="1" x14ac:dyDescent="0.25">
      <c r="A194" s="127"/>
      <c r="B194" s="127"/>
      <c r="C194" s="127"/>
      <c r="D194" s="128"/>
      <c r="E194" s="128"/>
      <c r="F194" s="128"/>
      <c r="G194" s="130"/>
      <c r="H194" s="130"/>
      <c r="I194" s="130"/>
    </row>
    <row r="195" spans="1:9" s="131" customFormat="1" x14ac:dyDescent="0.25">
      <c r="A195" s="79" t="s">
        <v>392</v>
      </c>
      <c r="B195" s="127"/>
      <c r="C195" s="127"/>
      <c r="D195" s="128"/>
      <c r="E195" s="128"/>
      <c r="F195" s="128"/>
      <c r="G195" s="130"/>
      <c r="H195" s="130"/>
      <c r="I195" s="130"/>
    </row>
    <row r="196" spans="1:9" s="131" customFormat="1" x14ac:dyDescent="0.25">
      <c r="A196" s="79" t="s">
        <v>393</v>
      </c>
      <c r="B196" s="127"/>
      <c r="C196" s="127"/>
      <c r="D196" s="128"/>
      <c r="E196" s="128"/>
      <c r="F196" s="128"/>
      <c r="G196" s="130"/>
      <c r="H196" s="130"/>
      <c r="I196" s="130"/>
    </row>
    <row r="197" spans="1:9" s="131" customFormat="1" x14ac:dyDescent="0.25">
      <c r="A197" s="127"/>
      <c r="B197" s="127"/>
      <c r="C197" s="127"/>
      <c r="D197" s="128"/>
      <c r="E197" s="128"/>
      <c r="F197" s="128"/>
      <c r="G197" s="130"/>
      <c r="H197" s="130"/>
      <c r="I197" s="130"/>
    </row>
    <row r="198" spans="1:9" s="131" customFormat="1" x14ac:dyDescent="0.25">
      <c r="A198" s="127"/>
      <c r="B198" s="127"/>
      <c r="C198" s="127"/>
      <c r="D198" s="128"/>
      <c r="E198" s="128"/>
      <c r="F198" s="128"/>
      <c r="G198" s="130"/>
      <c r="H198" s="130"/>
      <c r="I198" s="130"/>
    </row>
    <row r="199" spans="1:9" s="131" customFormat="1" x14ac:dyDescent="0.25">
      <c r="A199" s="127"/>
      <c r="B199" s="127"/>
      <c r="C199" s="127"/>
      <c r="D199" s="128"/>
      <c r="E199" s="128"/>
      <c r="F199" s="128"/>
      <c r="G199" s="130"/>
      <c r="H199" s="130"/>
      <c r="I199" s="130"/>
    </row>
    <row r="200" spans="1:9" s="131" customFormat="1" x14ac:dyDescent="0.25">
      <c r="A200" s="127"/>
      <c r="B200" s="127"/>
      <c r="C200" s="127"/>
      <c r="D200" s="128"/>
      <c r="E200" s="128"/>
      <c r="F200" s="128"/>
      <c r="G200" s="130"/>
      <c r="H200" s="130"/>
      <c r="I200" s="130"/>
    </row>
    <row r="201" spans="1:9" s="131" customFormat="1" x14ac:dyDescent="0.25">
      <c r="A201" s="127"/>
      <c r="B201" s="127"/>
      <c r="C201" s="127"/>
      <c r="D201" s="128"/>
      <c r="E201" s="128"/>
      <c r="F201" s="128"/>
      <c r="G201" s="130"/>
      <c r="H201" s="130"/>
      <c r="I201" s="130"/>
    </row>
    <row r="202" spans="1:9" s="131" customFormat="1" x14ac:dyDescent="0.25">
      <c r="A202" s="127"/>
      <c r="B202" s="127"/>
      <c r="C202" s="127"/>
      <c r="D202" s="128"/>
      <c r="E202" s="128"/>
      <c r="F202" s="128"/>
      <c r="G202" s="130"/>
      <c r="H202" s="130"/>
      <c r="I202" s="130"/>
    </row>
    <row r="203" spans="1:9" s="131" customFormat="1" x14ac:dyDescent="0.25">
      <c r="A203" s="127"/>
      <c r="B203" s="127"/>
      <c r="C203" s="127"/>
      <c r="D203" s="128"/>
      <c r="E203" s="128"/>
      <c r="F203" s="128"/>
      <c r="G203" s="130"/>
      <c r="H203" s="130"/>
      <c r="I203" s="130"/>
    </row>
    <row r="204" spans="1:9" s="131" customFormat="1" x14ac:dyDescent="0.25">
      <c r="A204" s="127"/>
      <c r="B204" s="127"/>
      <c r="C204" s="127"/>
      <c r="D204" s="128"/>
      <c r="E204" s="128"/>
      <c r="F204" s="128"/>
      <c r="G204" s="130"/>
      <c r="H204" s="130"/>
      <c r="I204" s="130"/>
    </row>
    <row r="205" spans="1:9" s="131" customFormat="1" x14ac:dyDescent="0.25">
      <c r="A205" s="127"/>
      <c r="B205" s="127"/>
      <c r="C205" s="127"/>
      <c r="D205" s="128"/>
      <c r="E205" s="128"/>
      <c r="F205" s="128"/>
      <c r="G205" s="130"/>
      <c r="H205" s="130"/>
      <c r="I205" s="130"/>
    </row>
    <row r="206" spans="1:9" s="131" customFormat="1" x14ac:dyDescent="0.25">
      <c r="A206" s="127"/>
      <c r="B206" s="127"/>
      <c r="C206" s="127"/>
      <c r="D206" s="128"/>
      <c r="E206" s="128"/>
      <c r="F206" s="128"/>
      <c r="G206" s="130"/>
      <c r="H206" s="130"/>
      <c r="I206" s="130"/>
    </row>
    <row r="207" spans="1:9" s="131" customFormat="1" x14ac:dyDescent="0.25">
      <c r="A207" s="127"/>
      <c r="B207" s="127"/>
      <c r="C207" s="127"/>
      <c r="D207" s="128"/>
      <c r="E207" s="128"/>
      <c r="F207" s="128"/>
      <c r="G207" s="130"/>
      <c r="H207" s="130"/>
      <c r="I207" s="130"/>
    </row>
    <row r="208" spans="1:9" s="131" customFormat="1" x14ac:dyDescent="0.25">
      <c r="A208" s="127"/>
      <c r="B208" s="127"/>
      <c r="C208" s="127"/>
      <c r="D208" s="128"/>
      <c r="E208" s="128"/>
      <c r="F208" s="128"/>
      <c r="G208" s="130"/>
      <c r="H208" s="130"/>
      <c r="I208" s="130"/>
    </row>
    <row r="209" spans="1:9" s="131" customFormat="1" x14ac:dyDescent="0.25">
      <c r="A209" s="127"/>
      <c r="B209" s="127"/>
      <c r="C209" s="127"/>
      <c r="D209" s="128"/>
      <c r="E209" s="128"/>
      <c r="F209" s="128"/>
      <c r="G209" s="130"/>
      <c r="H209" s="130"/>
      <c r="I209" s="130"/>
    </row>
    <row r="210" spans="1:9" s="131" customFormat="1" x14ac:dyDescent="0.25">
      <c r="A210" s="127"/>
      <c r="B210" s="127"/>
      <c r="C210" s="127"/>
      <c r="D210" s="128"/>
      <c r="E210" s="128"/>
      <c r="F210" s="128"/>
      <c r="G210" s="130"/>
      <c r="H210" s="130"/>
      <c r="I210" s="130"/>
    </row>
    <row r="211" spans="1:9" s="131" customFormat="1" x14ac:dyDescent="0.25">
      <c r="A211" s="127"/>
      <c r="B211" s="127"/>
      <c r="C211" s="127"/>
      <c r="D211" s="128"/>
      <c r="E211" s="128"/>
      <c r="F211" s="128"/>
      <c r="G211" s="130"/>
      <c r="H211" s="130"/>
      <c r="I211" s="130"/>
    </row>
    <row r="212" spans="1:9" s="131" customFormat="1" x14ac:dyDescent="0.25">
      <c r="A212" s="127"/>
      <c r="B212" s="127"/>
      <c r="C212" s="127"/>
      <c r="D212" s="128"/>
      <c r="E212" s="128"/>
      <c r="F212" s="128"/>
      <c r="G212" s="130"/>
      <c r="H212" s="130"/>
      <c r="I212" s="130"/>
    </row>
    <row r="213" spans="1:9" s="131" customFormat="1" x14ac:dyDescent="0.25">
      <c r="A213" s="127"/>
      <c r="B213" s="127"/>
      <c r="C213" s="127"/>
      <c r="D213" s="128"/>
      <c r="E213" s="128"/>
      <c r="F213" s="128"/>
      <c r="G213" s="130"/>
      <c r="H213" s="130"/>
      <c r="I213" s="130"/>
    </row>
    <row r="214" spans="1:9" s="131" customFormat="1" x14ac:dyDescent="0.25">
      <c r="A214" s="127"/>
      <c r="B214" s="127"/>
      <c r="C214" s="127"/>
      <c r="D214" s="128"/>
      <c r="E214" s="128"/>
      <c r="F214" s="128"/>
      <c r="G214" s="130"/>
      <c r="H214" s="130"/>
      <c r="I214" s="130"/>
    </row>
    <row r="215" spans="1:9" s="131" customFormat="1" x14ac:dyDescent="0.25">
      <c r="A215" s="127"/>
      <c r="B215" s="127"/>
      <c r="C215" s="127"/>
      <c r="D215" s="128"/>
      <c r="E215" s="128"/>
      <c r="F215" s="128"/>
      <c r="G215" s="130"/>
      <c r="H215" s="130"/>
      <c r="I215" s="130"/>
    </row>
    <row r="216" spans="1:9" s="131" customFormat="1" x14ac:dyDescent="0.25">
      <c r="A216" s="127"/>
      <c r="B216" s="127"/>
      <c r="C216" s="127"/>
      <c r="D216" s="128"/>
      <c r="E216" s="128"/>
      <c r="F216" s="128"/>
      <c r="G216" s="130"/>
      <c r="H216" s="130"/>
      <c r="I216" s="130"/>
    </row>
    <row r="217" spans="1:9" s="131" customFormat="1" x14ac:dyDescent="0.25">
      <c r="A217" s="127"/>
      <c r="B217" s="127"/>
      <c r="C217" s="127"/>
      <c r="D217" s="128"/>
      <c r="E217" s="128"/>
      <c r="F217" s="128"/>
      <c r="G217" s="130"/>
      <c r="H217" s="130"/>
      <c r="I217" s="130"/>
    </row>
    <row r="218" spans="1:9" s="131" customFormat="1" x14ac:dyDescent="0.25">
      <c r="A218" s="127"/>
      <c r="B218" s="127"/>
      <c r="C218" s="127"/>
      <c r="D218" s="128"/>
      <c r="E218" s="128"/>
      <c r="F218" s="128"/>
      <c r="G218" s="130"/>
      <c r="H218" s="130"/>
      <c r="I218" s="130"/>
    </row>
    <row r="219" spans="1:9" s="131" customFormat="1" x14ac:dyDescent="0.25">
      <c r="A219" s="127"/>
      <c r="B219" s="127"/>
      <c r="C219" s="127"/>
      <c r="D219" s="128"/>
      <c r="E219" s="128"/>
      <c r="F219" s="128"/>
      <c r="G219" s="130"/>
      <c r="H219" s="130"/>
      <c r="I219" s="130"/>
    </row>
    <row r="220" spans="1:9" s="131" customFormat="1" x14ac:dyDescent="0.25">
      <c r="A220" s="127"/>
      <c r="B220" s="127"/>
      <c r="C220" s="127"/>
      <c r="D220" s="128"/>
      <c r="E220" s="128"/>
      <c r="F220" s="128"/>
      <c r="G220" s="130"/>
      <c r="H220" s="130"/>
      <c r="I220" s="130"/>
    </row>
    <row r="221" spans="1:9" s="131" customFormat="1" x14ac:dyDescent="0.25">
      <c r="A221" s="127"/>
      <c r="B221" s="127"/>
      <c r="C221" s="127"/>
      <c r="D221" s="128"/>
      <c r="E221" s="128"/>
      <c r="F221" s="128"/>
      <c r="G221" s="130"/>
      <c r="H221" s="130"/>
      <c r="I221" s="130"/>
    </row>
    <row r="222" spans="1:9" s="131" customFormat="1" x14ac:dyDescent="0.25">
      <c r="A222" s="127"/>
      <c r="B222" s="127"/>
      <c r="C222" s="127"/>
      <c r="D222" s="128"/>
      <c r="E222" s="128"/>
      <c r="F222" s="128"/>
      <c r="G222" s="130"/>
      <c r="H222" s="130"/>
      <c r="I222" s="130"/>
    </row>
    <row r="223" spans="1:9" s="131" customFormat="1" x14ac:dyDescent="0.25">
      <c r="A223" s="127"/>
      <c r="B223" s="127"/>
      <c r="C223" s="127"/>
      <c r="D223" s="128"/>
      <c r="E223" s="128"/>
      <c r="F223" s="128"/>
      <c r="G223" s="130"/>
      <c r="H223" s="130"/>
      <c r="I223" s="130"/>
    </row>
    <row r="224" spans="1:9" s="131" customFormat="1" x14ac:dyDescent="0.25">
      <c r="A224" s="127"/>
      <c r="B224" s="127"/>
      <c r="C224" s="127"/>
      <c r="D224" s="128"/>
      <c r="E224" s="128"/>
      <c r="F224" s="128"/>
      <c r="G224" s="130"/>
      <c r="H224" s="130"/>
      <c r="I224" s="130"/>
    </row>
    <row r="225" spans="1:9" s="131" customFormat="1" x14ac:dyDescent="0.25">
      <c r="A225" s="127"/>
      <c r="B225" s="127"/>
      <c r="C225" s="127"/>
      <c r="D225" s="128"/>
      <c r="E225" s="128"/>
      <c r="F225" s="128"/>
      <c r="G225" s="130"/>
      <c r="H225" s="130"/>
      <c r="I225" s="130"/>
    </row>
    <row r="226" spans="1:9" s="131" customFormat="1" x14ac:dyDescent="0.25">
      <c r="A226" s="127"/>
      <c r="B226" s="127"/>
      <c r="C226" s="127"/>
      <c r="D226" s="128"/>
      <c r="E226" s="128"/>
      <c r="F226" s="128"/>
      <c r="G226" s="130"/>
      <c r="H226" s="130"/>
      <c r="I226" s="130"/>
    </row>
    <row r="227" spans="1:9" s="131" customFormat="1" x14ac:dyDescent="0.25">
      <c r="A227" s="127"/>
      <c r="B227" s="127"/>
      <c r="C227" s="127"/>
      <c r="D227" s="128"/>
      <c r="E227" s="128"/>
      <c r="F227" s="128"/>
      <c r="G227" s="130"/>
      <c r="H227" s="130"/>
      <c r="I227" s="130"/>
    </row>
    <row r="228" spans="1:9" s="131" customFormat="1" x14ac:dyDescent="0.25">
      <c r="A228" s="127"/>
      <c r="B228" s="127"/>
      <c r="C228" s="127"/>
      <c r="D228" s="128"/>
      <c r="E228" s="128"/>
      <c r="F228" s="128"/>
      <c r="G228" s="130"/>
      <c r="H228" s="130"/>
      <c r="I228" s="130"/>
    </row>
    <row r="229" spans="1:9" s="131" customFormat="1" x14ac:dyDescent="0.25">
      <c r="A229" s="127"/>
      <c r="B229" s="127"/>
      <c r="C229" s="127"/>
      <c r="D229" s="128"/>
      <c r="E229" s="128"/>
      <c r="F229" s="128"/>
      <c r="G229" s="130"/>
      <c r="H229" s="130"/>
      <c r="I229" s="130"/>
    </row>
    <row r="230" spans="1:9" s="131" customFormat="1" x14ac:dyDescent="0.25">
      <c r="A230" s="127"/>
      <c r="B230" s="127"/>
      <c r="C230" s="127"/>
      <c r="D230" s="128"/>
      <c r="E230" s="128"/>
      <c r="F230" s="128"/>
      <c r="G230" s="130"/>
      <c r="H230" s="130"/>
      <c r="I230" s="130"/>
    </row>
    <row r="231" spans="1:9" s="131" customFormat="1" x14ac:dyDescent="0.25">
      <c r="A231" s="127"/>
      <c r="B231" s="127"/>
      <c r="C231" s="127"/>
      <c r="D231" s="128"/>
      <c r="E231" s="128"/>
      <c r="F231" s="128"/>
      <c r="G231" s="130"/>
      <c r="H231" s="130"/>
      <c r="I231" s="130"/>
    </row>
    <row r="232" spans="1:9" s="131" customFormat="1" x14ac:dyDescent="0.25">
      <c r="A232" s="127"/>
      <c r="B232" s="127"/>
      <c r="C232" s="127"/>
      <c r="D232" s="128"/>
      <c r="E232" s="128"/>
      <c r="F232" s="128"/>
      <c r="G232" s="130"/>
      <c r="H232" s="130"/>
      <c r="I232" s="130"/>
    </row>
    <row r="233" spans="1:9" s="131" customFormat="1" x14ac:dyDescent="0.25">
      <c r="A233" s="127"/>
      <c r="B233" s="127"/>
      <c r="C233" s="127"/>
      <c r="D233" s="128"/>
      <c r="E233" s="128"/>
      <c r="F233" s="128"/>
      <c r="G233" s="130"/>
      <c r="H233" s="130"/>
      <c r="I233" s="130"/>
    </row>
    <row r="234" spans="1:9" s="131" customFormat="1" x14ac:dyDescent="0.25">
      <c r="A234" s="127"/>
      <c r="B234" s="127"/>
      <c r="C234" s="127"/>
      <c r="D234" s="128"/>
      <c r="E234" s="128"/>
      <c r="F234" s="128"/>
      <c r="G234" s="130"/>
      <c r="H234" s="130"/>
      <c r="I234" s="130"/>
    </row>
    <row r="235" spans="1:9" s="131" customFormat="1" x14ac:dyDescent="0.25">
      <c r="A235" s="127"/>
      <c r="B235" s="127"/>
      <c r="C235" s="127"/>
      <c r="D235" s="128"/>
      <c r="E235" s="128"/>
      <c r="F235" s="128"/>
      <c r="G235" s="130"/>
      <c r="H235" s="130"/>
      <c r="I235" s="130"/>
    </row>
    <row r="236" spans="1:9" s="131" customFormat="1" x14ac:dyDescent="0.25">
      <c r="A236" s="127"/>
      <c r="B236" s="127"/>
      <c r="C236" s="127"/>
      <c r="D236" s="128"/>
      <c r="E236" s="128"/>
      <c r="F236" s="128"/>
      <c r="G236" s="130"/>
      <c r="H236" s="130"/>
      <c r="I236" s="130"/>
    </row>
    <row r="237" spans="1:9" s="131" customFormat="1" x14ac:dyDescent="0.25">
      <c r="A237" s="127"/>
      <c r="B237" s="127"/>
      <c r="C237" s="127"/>
      <c r="D237" s="128"/>
      <c r="E237" s="128"/>
      <c r="F237" s="128"/>
      <c r="G237" s="130"/>
      <c r="H237" s="130"/>
      <c r="I237" s="130"/>
    </row>
    <row r="238" spans="1:9" s="131" customFormat="1" x14ac:dyDescent="0.25">
      <c r="A238" s="127"/>
      <c r="B238" s="127"/>
      <c r="C238" s="127"/>
      <c r="D238" s="128"/>
      <c r="E238" s="128"/>
      <c r="F238" s="128"/>
      <c r="G238" s="130"/>
      <c r="H238" s="130"/>
      <c r="I238" s="130"/>
    </row>
    <row r="239" spans="1:9" s="131" customFormat="1" x14ac:dyDescent="0.25">
      <c r="A239" s="127"/>
      <c r="B239" s="127"/>
      <c r="C239" s="127"/>
      <c r="D239" s="128"/>
      <c r="E239" s="128"/>
      <c r="F239" s="128"/>
      <c r="G239" s="130"/>
      <c r="H239" s="130"/>
      <c r="I239" s="130"/>
    </row>
    <row r="240" spans="1:9" s="131" customFormat="1" x14ac:dyDescent="0.25">
      <c r="A240" s="127"/>
      <c r="B240" s="127"/>
      <c r="C240" s="127"/>
      <c r="D240" s="128"/>
      <c r="E240" s="128"/>
      <c r="F240" s="128"/>
      <c r="G240" s="130"/>
      <c r="H240" s="130"/>
      <c r="I240" s="130"/>
    </row>
    <row r="241" spans="1:9" s="131" customFormat="1" x14ac:dyDescent="0.25">
      <c r="A241" s="127"/>
      <c r="B241" s="127"/>
      <c r="C241" s="127"/>
      <c r="D241" s="128"/>
      <c r="E241" s="128"/>
      <c r="F241" s="128"/>
      <c r="G241" s="130"/>
      <c r="H241" s="130"/>
      <c r="I241" s="130"/>
    </row>
    <row r="242" spans="1:9" s="131" customFormat="1" x14ac:dyDescent="0.25">
      <c r="A242" s="127"/>
      <c r="B242" s="127"/>
      <c r="C242" s="127"/>
      <c r="D242" s="128"/>
      <c r="E242" s="128"/>
      <c r="F242" s="128"/>
      <c r="G242" s="130"/>
      <c r="H242" s="130"/>
      <c r="I242" s="130"/>
    </row>
    <row r="243" spans="1:9" s="131" customFormat="1" x14ac:dyDescent="0.25">
      <c r="A243" s="127"/>
      <c r="B243" s="127"/>
      <c r="C243" s="127"/>
      <c r="D243" s="128"/>
      <c r="E243" s="128"/>
      <c r="F243" s="128"/>
      <c r="G243" s="130"/>
      <c r="H243" s="130"/>
      <c r="I243" s="130"/>
    </row>
    <row r="244" spans="1:9" s="131" customFormat="1" x14ac:dyDescent="0.25">
      <c r="A244" s="127"/>
      <c r="B244" s="127"/>
      <c r="C244" s="127"/>
      <c r="D244" s="128"/>
      <c r="E244" s="128"/>
      <c r="F244" s="128"/>
      <c r="G244" s="130"/>
      <c r="H244" s="130"/>
      <c r="I244" s="130"/>
    </row>
    <row r="245" spans="1:9" s="131" customFormat="1" x14ac:dyDescent="0.25">
      <c r="A245" s="127"/>
      <c r="B245" s="127"/>
      <c r="C245" s="127"/>
      <c r="D245" s="128"/>
      <c r="E245" s="128"/>
      <c r="F245" s="128"/>
      <c r="G245" s="130"/>
      <c r="H245" s="130"/>
      <c r="I245" s="130"/>
    </row>
    <row r="246" spans="1:9" s="131" customFormat="1" x14ac:dyDescent="0.25">
      <c r="A246" s="127"/>
      <c r="B246" s="127"/>
      <c r="C246" s="127"/>
      <c r="D246" s="128"/>
      <c r="E246" s="128"/>
      <c r="F246" s="128"/>
      <c r="G246" s="130"/>
      <c r="H246" s="130"/>
      <c r="I246" s="130"/>
    </row>
    <row r="247" spans="1:9" s="131" customFormat="1" x14ac:dyDescent="0.25">
      <c r="A247" s="127"/>
      <c r="B247" s="127"/>
      <c r="C247" s="127"/>
      <c r="D247" s="128"/>
      <c r="E247" s="128"/>
      <c r="F247" s="128"/>
      <c r="G247" s="130"/>
      <c r="H247" s="130"/>
      <c r="I247" s="130"/>
    </row>
    <row r="248" spans="1:9" s="131" customFormat="1" x14ac:dyDescent="0.25">
      <c r="A248" s="127"/>
      <c r="B248" s="127"/>
      <c r="C248" s="127"/>
      <c r="D248" s="128"/>
      <c r="E248" s="128"/>
      <c r="F248" s="128"/>
      <c r="G248" s="130"/>
      <c r="H248" s="130"/>
      <c r="I248" s="130"/>
    </row>
    <row r="249" spans="1:9" s="131" customFormat="1" x14ac:dyDescent="0.25">
      <c r="A249" s="127"/>
      <c r="B249" s="127"/>
      <c r="C249" s="127"/>
      <c r="D249" s="128"/>
      <c r="E249" s="128"/>
      <c r="F249" s="128"/>
      <c r="G249" s="130"/>
      <c r="H249" s="130"/>
      <c r="I249" s="130"/>
    </row>
    <row r="250" spans="1:9" s="131" customFormat="1" x14ac:dyDescent="0.25">
      <c r="A250" s="127"/>
      <c r="B250" s="127"/>
      <c r="C250" s="127"/>
      <c r="D250" s="128"/>
      <c r="E250" s="128"/>
      <c r="F250" s="128"/>
      <c r="G250" s="130"/>
      <c r="H250" s="130"/>
      <c r="I250" s="130"/>
    </row>
    <row r="251" spans="1:9" s="131" customFormat="1" x14ac:dyDescent="0.25">
      <c r="A251" s="127"/>
      <c r="B251" s="127"/>
      <c r="C251" s="127"/>
      <c r="D251" s="128"/>
      <c r="E251" s="128"/>
      <c r="F251" s="128"/>
      <c r="G251" s="130"/>
      <c r="H251" s="130"/>
      <c r="I251" s="130"/>
    </row>
    <row r="252" spans="1:9" s="131" customFormat="1" x14ac:dyDescent="0.25">
      <c r="A252" s="127"/>
      <c r="B252" s="127"/>
      <c r="C252" s="127"/>
      <c r="D252" s="128"/>
      <c r="E252" s="128"/>
      <c r="F252" s="128"/>
      <c r="G252" s="130"/>
      <c r="H252" s="130"/>
      <c r="I252" s="130"/>
    </row>
    <row r="253" spans="1:9" s="131" customFormat="1" x14ac:dyDescent="0.25">
      <c r="A253" s="127"/>
      <c r="B253" s="127"/>
      <c r="C253" s="127"/>
      <c r="D253" s="128"/>
      <c r="E253" s="128"/>
      <c r="F253" s="128"/>
      <c r="G253" s="130"/>
      <c r="H253" s="130"/>
      <c r="I253" s="130"/>
    </row>
    <row r="254" spans="1:9" s="131" customFormat="1" x14ac:dyDescent="0.25">
      <c r="A254" s="127"/>
      <c r="B254" s="127"/>
      <c r="C254" s="127"/>
      <c r="D254" s="128"/>
      <c r="E254" s="128"/>
      <c r="F254" s="128"/>
      <c r="G254" s="130"/>
      <c r="H254" s="130"/>
      <c r="I254" s="130"/>
    </row>
    <row r="255" spans="1:9" s="131" customFormat="1" x14ac:dyDescent="0.25">
      <c r="A255" s="127"/>
      <c r="B255" s="127"/>
      <c r="C255" s="127"/>
      <c r="D255" s="128"/>
      <c r="E255" s="128"/>
      <c r="F255" s="128"/>
      <c r="G255" s="130"/>
      <c r="H255" s="130"/>
      <c r="I255" s="130"/>
    </row>
    <row r="256" spans="1:9" s="131" customFormat="1" x14ac:dyDescent="0.25">
      <c r="A256" s="127"/>
      <c r="B256" s="127"/>
      <c r="C256" s="127"/>
      <c r="D256" s="128"/>
      <c r="E256" s="128"/>
      <c r="F256" s="128"/>
      <c r="G256" s="130"/>
      <c r="H256" s="130"/>
      <c r="I256" s="130"/>
    </row>
    <row r="257" spans="1:9" s="131" customFormat="1" x14ac:dyDescent="0.25">
      <c r="A257" s="127"/>
      <c r="B257" s="127"/>
      <c r="C257" s="127"/>
      <c r="D257" s="128"/>
      <c r="E257" s="128"/>
      <c r="F257" s="128"/>
      <c r="G257" s="130"/>
      <c r="H257" s="130"/>
      <c r="I257" s="130"/>
    </row>
    <row r="258" spans="1:9" s="131" customFormat="1" x14ac:dyDescent="0.25">
      <c r="A258" s="127"/>
      <c r="B258" s="127"/>
      <c r="C258" s="127"/>
      <c r="D258" s="128"/>
      <c r="E258" s="128"/>
      <c r="F258" s="128"/>
      <c r="G258" s="130"/>
      <c r="H258" s="130"/>
      <c r="I258" s="130"/>
    </row>
    <row r="259" spans="1:9" s="131" customFormat="1" x14ac:dyDescent="0.25">
      <c r="A259" s="127"/>
      <c r="B259" s="127"/>
      <c r="C259" s="127"/>
      <c r="D259" s="128"/>
      <c r="E259" s="128"/>
      <c r="F259" s="128"/>
      <c r="G259" s="130"/>
      <c r="H259" s="130"/>
      <c r="I259" s="130"/>
    </row>
    <row r="260" spans="1:9" s="131" customFormat="1" x14ac:dyDescent="0.25">
      <c r="A260" s="127"/>
      <c r="B260" s="127"/>
      <c r="C260" s="127"/>
      <c r="D260" s="128"/>
      <c r="E260" s="128"/>
      <c r="F260" s="128"/>
      <c r="G260" s="130"/>
      <c r="H260" s="130"/>
      <c r="I260" s="130"/>
    </row>
    <row r="261" spans="1:9" s="131" customFormat="1" x14ac:dyDescent="0.25">
      <c r="A261" s="127"/>
      <c r="B261" s="127"/>
      <c r="C261" s="127"/>
      <c r="D261" s="128"/>
      <c r="E261" s="128"/>
      <c r="F261" s="128"/>
      <c r="G261" s="130"/>
      <c r="H261" s="130"/>
      <c r="I261" s="130"/>
    </row>
    <row r="262" spans="1:9" s="131" customFormat="1" x14ac:dyDescent="0.25">
      <c r="A262" s="127"/>
      <c r="B262" s="127"/>
      <c r="C262" s="127"/>
      <c r="D262" s="128"/>
      <c r="E262" s="128"/>
      <c r="F262" s="128"/>
      <c r="G262" s="130"/>
      <c r="H262" s="130"/>
      <c r="I262" s="130"/>
    </row>
    <row r="263" spans="1:9" s="131" customFormat="1" x14ac:dyDescent="0.25">
      <c r="A263" s="127"/>
      <c r="B263" s="127"/>
      <c r="C263" s="127"/>
      <c r="D263" s="128"/>
      <c r="E263" s="128"/>
      <c r="F263" s="128"/>
      <c r="G263" s="130"/>
      <c r="H263" s="130"/>
      <c r="I263" s="130"/>
    </row>
    <row r="264" spans="1:9" s="131" customFormat="1" x14ac:dyDescent="0.25">
      <c r="A264" s="127"/>
      <c r="B264" s="127"/>
      <c r="C264" s="127"/>
      <c r="D264" s="128"/>
      <c r="E264" s="128"/>
      <c r="F264" s="128"/>
      <c r="G264" s="130"/>
      <c r="H264" s="130"/>
      <c r="I264" s="130"/>
    </row>
    <row r="265" spans="1:9" s="131" customFormat="1" x14ac:dyDescent="0.25">
      <c r="A265" s="127"/>
      <c r="B265" s="127"/>
      <c r="C265" s="127"/>
      <c r="D265" s="128"/>
      <c r="E265" s="128"/>
      <c r="F265" s="128"/>
      <c r="G265" s="130"/>
      <c r="H265" s="130"/>
      <c r="I265" s="130"/>
    </row>
    <row r="266" spans="1:9" s="131" customFormat="1" x14ac:dyDescent="0.25">
      <c r="A266" s="127"/>
      <c r="B266" s="127"/>
      <c r="C266" s="127"/>
      <c r="D266" s="128"/>
      <c r="E266" s="128"/>
      <c r="F266" s="128"/>
      <c r="G266" s="130"/>
      <c r="H266" s="130"/>
      <c r="I266" s="130"/>
    </row>
    <row r="267" spans="1:9" s="131" customFormat="1" x14ac:dyDescent="0.25">
      <c r="A267" s="127"/>
      <c r="B267" s="127"/>
      <c r="C267" s="127"/>
      <c r="D267" s="128"/>
      <c r="E267" s="128"/>
      <c r="F267" s="128"/>
      <c r="G267" s="130"/>
      <c r="H267" s="130"/>
      <c r="I267" s="130"/>
    </row>
    <row r="268" spans="1:9" s="131" customFormat="1" x14ac:dyDescent="0.25">
      <c r="A268" s="127"/>
      <c r="B268" s="127"/>
      <c r="C268" s="127"/>
      <c r="D268" s="128"/>
      <c r="E268" s="128"/>
      <c r="F268" s="128"/>
      <c r="G268" s="130"/>
      <c r="H268" s="130"/>
      <c r="I268" s="130"/>
    </row>
  </sheetData>
  <mergeCells count="45">
    <mergeCell ref="D132:D141"/>
    <mergeCell ref="C132:C141"/>
    <mergeCell ref="B132:B141"/>
    <mergeCell ref="A132:A141"/>
    <mergeCell ref="A175:A184"/>
    <mergeCell ref="B175:B184"/>
    <mergeCell ref="C175:C184"/>
    <mergeCell ref="D175:D184"/>
    <mergeCell ref="A117:A121"/>
    <mergeCell ref="B117:B121"/>
    <mergeCell ref="C117:C121"/>
    <mergeCell ref="D117:D121"/>
    <mergeCell ref="D113:D115"/>
    <mergeCell ref="C113:C115"/>
    <mergeCell ref="B113:B115"/>
    <mergeCell ref="A113:A115"/>
    <mergeCell ref="A107:A109"/>
    <mergeCell ref="D55:D60"/>
    <mergeCell ref="A76:A80"/>
    <mergeCell ref="B76:B80"/>
    <mergeCell ref="C76:C80"/>
    <mergeCell ref="D76:D80"/>
    <mergeCell ref="A87:A105"/>
    <mergeCell ref="B87:B105"/>
    <mergeCell ref="C87:C105"/>
    <mergeCell ref="D87:D105"/>
    <mergeCell ref="B55:B60"/>
    <mergeCell ref="C55:C60"/>
    <mergeCell ref="D107:D109"/>
    <mergeCell ref="C107:C109"/>
    <mergeCell ref="B107:B109"/>
    <mergeCell ref="G2:I2"/>
    <mergeCell ref="A2:F2"/>
    <mergeCell ref="D46:D47"/>
    <mergeCell ref="C46:C47"/>
    <mergeCell ref="B46:B47"/>
    <mergeCell ref="A46:A47"/>
    <mergeCell ref="A40:A45"/>
    <mergeCell ref="B40:B45"/>
    <mergeCell ref="C40:C45"/>
    <mergeCell ref="D40:D45"/>
    <mergeCell ref="A33:A38"/>
    <mergeCell ref="B33:B38"/>
    <mergeCell ref="C33:C38"/>
    <mergeCell ref="D33:D38"/>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L20"/>
  <sheetViews>
    <sheetView topLeftCell="A12" zoomScaleNormal="100" workbookViewId="0">
      <selection activeCell="K15" sqref="K15"/>
    </sheetView>
  </sheetViews>
  <sheetFormatPr defaultColWidth="8.85546875" defaultRowHeight="15.75" x14ac:dyDescent="0.25"/>
  <cols>
    <col min="1" max="1" width="5.5703125" style="82" customWidth="1"/>
    <col min="2" max="2" width="44.85546875" style="82" customWidth="1"/>
    <col min="3" max="3" width="10.5703125" style="82" customWidth="1"/>
    <col min="4" max="4" width="11" style="82" customWidth="1"/>
    <col min="5" max="5" width="10.140625" style="82" bestFit="1" customWidth="1"/>
    <col min="6" max="6" width="10" style="86" bestFit="1" customWidth="1"/>
    <col min="7" max="7" width="9.140625" style="86" bestFit="1" customWidth="1"/>
    <col min="8" max="9" width="9.140625" style="82" bestFit="1" customWidth="1"/>
    <col min="10" max="11" width="9.140625" style="82" customWidth="1"/>
    <col min="12" max="19" width="8.85546875" style="75" customWidth="1"/>
    <col min="20" max="16384" width="8.85546875" style="75"/>
  </cols>
  <sheetData>
    <row r="1" spans="1:12" ht="80.25" customHeight="1" x14ac:dyDescent="0.25">
      <c r="F1" s="474" t="s">
        <v>491</v>
      </c>
      <c r="G1" s="474"/>
      <c r="H1" s="474"/>
      <c r="I1" s="474"/>
      <c r="J1" s="218"/>
      <c r="K1" s="216"/>
      <c r="L1" s="216"/>
    </row>
    <row r="2" spans="1:12" x14ac:dyDescent="0.25">
      <c r="H2" s="216"/>
      <c r="I2" s="216"/>
      <c r="J2" s="216"/>
      <c r="K2" s="216"/>
      <c r="L2" s="216"/>
    </row>
    <row r="3" spans="1:12" ht="72" customHeight="1" x14ac:dyDescent="0.25">
      <c r="A3" s="475" t="s">
        <v>490</v>
      </c>
      <c r="B3" s="475"/>
      <c r="C3" s="475"/>
      <c r="D3" s="475"/>
      <c r="E3" s="475"/>
      <c r="F3" s="475"/>
      <c r="G3" s="475"/>
      <c r="H3" s="475"/>
      <c r="I3" s="475"/>
      <c r="J3" s="217"/>
      <c r="K3" s="217"/>
    </row>
    <row r="4" spans="1:12" hidden="1" x14ac:dyDescent="0.25"/>
    <row r="5" spans="1:12" hidden="1" x14ac:dyDescent="0.25">
      <c r="J5" s="476"/>
      <c r="K5" s="476"/>
    </row>
    <row r="6" spans="1:12" x14ac:dyDescent="0.25">
      <c r="E6" s="476"/>
      <c r="F6" s="476"/>
      <c r="G6" s="476"/>
      <c r="H6" s="476"/>
      <c r="I6" s="476"/>
      <c r="J6" s="476"/>
      <c r="K6" s="476"/>
      <c r="L6" s="476"/>
    </row>
    <row r="7" spans="1:12" x14ac:dyDescent="0.25">
      <c r="A7" s="477" t="s">
        <v>0</v>
      </c>
      <c r="B7" s="477" t="s">
        <v>9</v>
      </c>
      <c r="C7" s="477" t="s">
        <v>16</v>
      </c>
      <c r="D7" s="478" t="s">
        <v>14</v>
      </c>
      <c r="E7" s="478"/>
      <c r="F7" s="478"/>
      <c r="G7" s="478"/>
      <c r="H7" s="478"/>
      <c r="I7" s="478"/>
      <c r="J7" s="178"/>
      <c r="K7" s="178"/>
    </row>
    <row r="8" spans="1:12" s="73" customFormat="1" ht="21.75" customHeight="1" x14ac:dyDescent="0.25">
      <c r="A8" s="477"/>
      <c r="B8" s="477"/>
      <c r="C8" s="477"/>
      <c r="D8" s="243" t="s">
        <v>13</v>
      </c>
      <c r="E8" s="238" t="s">
        <v>12</v>
      </c>
      <c r="F8" s="239" t="s">
        <v>11</v>
      </c>
      <c r="G8" s="239" t="s">
        <v>10</v>
      </c>
      <c r="H8" s="238" t="s">
        <v>407</v>
      </c>
      <c r="I8" s="238" t="s">
        <v>408</v>
      </c>
      <c r="J8" s="179"/>
      <c r="K8" s="179"/>
    </row>
    <row r="9" spans="1:12" s="73" customFormat="1" ht="28.15" customHeight="1" x14ac:dyDescent="0.25">
      <c r="A9" s="473" t="s">
        <v>461</v>
      </c>
      <c r="B9" s="473"/>
      <c r="C9" s="473"/>
      <c r="D9" s="473"/>
      <c r="E9" s="473"/>
      <c r="F9" s="473"/>
      <c r="G9" s="473"/>
      <c r="H9" s="473"/>
      <c r="I9" s="473"/>
      <c r="J9" s="181"/>
      <c r="K9" s="181"/>
      <c r="L9" s="81"/>
    </row>
    <row r="10" spans="1:12" s="73" customFormat="1" ht="42" customHeight="1" x14ac:dyDescent="0.2">
      <c r="A10" s="229" t="s">
        <v>456</v>
      </c>
      <c r="B10" s="225" t="s">
        <v>466</v>
      </c>
      <c r="C10" s="248" t="s">
        <v>15</v>
      </c>
      <c r="D10" s="227">
        <f>(D11/D12)*100</f>
        <v>30.000000279263787</v>
      </c>
      <c r="E10" s="249">
        <v>40</v>
      </c>
      <c r="F10" s="249">
        <v>55</v>
      </c>
      <c r="G10" s="249">
        <v>65</v>
      </c>
      <c r="H10" s="227">
        <v>80</v>
      </c>
      <c r="I10" s="228">
        <v>100</v>
      </c>
      <c r="J10" s="180"/>
      <c r="K10" s="180"/>
    </row>
    <row r="11" spans="1:12" s="73" customFormat="1" ht="42" customHeight="1" x14ac:dyDescent="0.2">
      <c r="A11" s="229"/>
      <c r="B11" s="244" t="s">
        <v>431</v>
      </c>
      <c r="C11" s="102" t="s">
        <v>205</v>
      </c>
      <c r="D11" s="245">
        <v>214850.63</v>
      </c>
      <c r="E11" s="245">
        <v>0</v>
      </c>
      <c r="F11" s="246">
        <v>0</v>
      </c>
      <c r="G11" s="246">
        <v>0</v>
      </c>
      <c r="H11" s="245">
        <v>0</v>
      </c>
      <c r="I11" s="247">
        <v>0</v>
      </c>
      <c r="J11" s="180"/>
      <c r="K11" s="180"/>
    </row>
    <row r="12" spans="1:12" s="73" customFormat="1" ht="42" customHeight="1" x14ac:dyDescent="0.2">
      <c r="A12" s="229"/>
      <c r="B12" s="244" t="s">
        <v>432</v>
      </c>
      <c r="C12" s="102" t="s">
        <v>205</v>
      </c>
      <c r="D12" s="245">
        <v>716168.76</v>
      </c>
      <c r="E12" s="245">
        <v>0</v>
      </c>
      <c r="F12" s="246">
        <v>0</v>
      </c>
      <c r="G12" s="246">
        <v>0</v>
      </c>
      <c r="H12" s="245">
        <v>0</v>
      </c>
      <c r="I12" s="247">
        <v>0</v>
      </c>
      <c r="J12" s="180"/>
      <c r="K12" s="180"/>
    </row>
    <row r="13" spans="1:12" ht="15.75" customHeight="1" x14ac:dyDescent="0.25">
      <c r="A13" s="473" t="s">
        <v>460</v>
      </c>
      <c r="B13" s="473"/>
      <c r="C13" s="473"/>
      <c r="D13" s="473"/>
      <c r="E13" s="473"/>
      <c r="F13" s="473"/>
      <c r="G13" s="473"/>
      <c r="H13" s="473"/>
      <c r="I13" s="473"/>
    </row>
    <row r="14" spans="1:12" ht="39" x14ac:dyDescent="0.25">
      <c r="A14" s="193" t="s">
        <v>450</v>
      </c>
      <c r="B14" s="225" t="s">
        <v>480</v>
      </c>
      <c r="C14" s="248" t="s">
        <v>15</v>
      </c>
      <c r="D14" s="227">
        <f>(D15/D16)*100</f>
        <v>30.000417052742662</v>
      </c>
      <c r="E14" s="227">
        <v>40</v>
      </c>
      <c r="F14" s="249">
        <v>55</v>
      </c>
      <c r="G14" s="249">
        <v>65</v>
      </c>
      <c r="H14" s="227">
        <v>80</v>
      </c>
      <c r="I14" s="228">
        <v>100</v>
      </c>
    </row>
    <row r="15" spans="1:12" ht="34.5" customHeight="1" x14ac:dyDescent="0.25">
      <c r="A15" s="193"/>
      <c r="B15" s="244" t="s">
        <v>433</v>
      </c>
      <c r="C15" s="102" t="s">
        <v>205</v>
      </c>
      <c r="D15" s="245">
        <v>21508.37</v>
      </c>
      <c r="E15" s="245">
        <v>0</v>
      </c>
      <c r="F15" s="246">
        <v>0</v>
      </c>
      <c r="G15" s="246">
        <v>0</v>
      </c>
      <c r="H15" s="245">
        <v>0</v>
      </c>
      <c r="I15" s="247">
        <v>0</v>
      </c>
    </row>
    <row r="16" spans="1:12" ht="26.25" x14ac:dyDescent="0.25">
      <c r="A16" s="193"/>
      <c r="B16" s="244" t="s">
        <v>434</v>
      </c>
      <c r="C16" s="102" t="s">
        <v>205</v>
      </c>
      <c r="D16" s="245">
        <v>71693.570000000007</v>
      </c>
      <c r="E16" s="245">
        <v>0</v>
      </c>
      <c r="F16" s="246">
        <v>0</v>
      </c>
      <c r="G16" s="246">
        <v>0</v>
      </c>
      <c r="H16" s="245">
        <v>0</v>
      </c>
      <c r="I16" s="247">
        <v>0</v>
      </c>
    </row>
    <row r="17" spans="1:9" ht="47.25" customHeight="1" x14ac:dyDescent="0.25">
      <c r="A17" s="473" t="s">
        <v>459</v>
      </c>
      <c r="B17" s="473"/>
      <c r="C17" s="473"/>
      <c r="D17" s="473"/>
      <c r="E17" s="473"/>
      <c r="F17" s="473"/>
      <c r="G17" s="473"/>
      <c r="H17" s="473"/>
      <c r="I17" s="473"/>
    </row>
    <row r="18" spans="1:9" ht="102.75" x14ac:dyDescent="0.25">
      <c r="A18" s="193" t="s">
        <v>453</v>
      </c>
      <c r="B18" s="226" t="s">
        <v>439</v>
      </c>
      <c r="C18" s="248" t="s">
        <v>15</v>
      </c>
      <c r="D18" s="227">
        <f>(D19/D20)*100</f>
        <v>51</v>
      </c>
      <c r="E18" s="227">
        <v>51</v>
      </c>
      <c r="F18" s="249">
        <v>51</v>
      </c>
      <c r="G18" s="249">
        <v>51</v>
      </c>
      <c r="H18" s="227">
        <v>51</v>
      </c>
      <c r="I18" s="228">
        <v>51</v>
      </c>
    </row>
    <row r="19" spans="1:9" ht="77.25" x14ac:dyDescent="0.25">
      <c r="A19" s="193"/>
      <c r="B19" s="244" t="s">
        <v>437</v>
      </c>
      <c r="C19" s="102" t="s">
        <v>492</v>
      </c>
      <c r="D19" s="245">
        <v>13.77</v>
      </c>
      <c r="E19" s="245">
        <v>0</v>
      </c>
      <c r="F19" s="246">
        <v>0</v>
      </c>
      <c r="G19" s="246">
        <v>0</v>
      </c>
      <c r="H19" s="245">
        <v>0</v>
      </c>
      <c r="I19" s="247">
        <v>0</v>
      </c>
    </row>
    <row r="20" spans="1:9" ht="77.25" x14ac:dyDescent="0.25">
      <c r="A20" s="193"/>
      <c r="B20" s="244" t="s">
        <v>438</v>
      </c>
      <c r="C20" s="102" t="s">
        <v>492</v>
      </c>
      <c r="D20" s="245">
        <v>27</v>
      </c>
      <c r="E20" s="245">
        <v>0</v>
      </c>
      <c r="F20" s="246">
        <v>0</v>
      </c>
      <c r="G20" s="246">
        <v>0</v>
      </c>
      <c r="H20" s="245">
        <v>0</v>
      </c>
      <c r="I20" s="247">
        <v>0</v>
      </c>
    </row>
  </sheetData>
  <mergeCells count="11">
    <mergeCell ref="J5:K5"/>
    <mergeCell ref="E6:L6"/>
    <mergeCell ref="A7:A8"/>
    <mergeCell ref="B7:B8"/>
    <mergeCell ref="C7:C8"/>
    <mergeCell ref="D7:I7"/>
    <mergeCell ref="A9:I9"/>
    <mergeCell ref="A13:I13"/>
    <mergeCell ref="A17:I17"/>
    <mergeCell ref="F1:I1"/>
    <mergeCell ref="A3:I3"/>
  </mergeCells>
  <pageMargins left="0.7" right="0.7" top="0.75" bottom="0.75" header="0.3" footer="0.3"/>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N29"/>
  <sheetViews>
    <sheetView view="pageBreakPreview" zoomScaleNormal="95" zoomScaleSheetLayoutView="100" workbookViewId="0">
      <selection activeCell="E21" sqref="E21"/>
    </sheetView>
  </sheetViews>
  <sheetFormatPr defaultColWidth="8.85546875" defaultRowHeight="15.75" x14ac:dyDescent="0.25"/>
  <cols>
    <col min="1" max="1" width="5.5703125" style="82" customWidth="1"/>
    <col min="2" max="2" width="46.42578125" style="82" customWidth="1"/>
    <col min="3" max="4" width="10.5703125" style="82" customWidth="1"/>
    <col min="5" max="5" width="12.7109375" style="82" customWidth="1"/>
    <col min="6" max="6" width="13.28515625" style="82" customWidth="1"/>
    <col min="7" max="7" width="10" style="86" hidden="1" customWidth="1"/>
    <col min="8" max="8" width="9.140625" style="86" hidden="1" customWidth="1"/>
    <col min="9" max="10" width="9.140625" style="82" hidden="1" customWidth="1"/>
    <col min="11" max="11" width="14" style="82" customWidth="1"/>
    <col min="12" max="12" width="64.140625" style="82" customWidth="1"/>
    <col min="13" max="17" width="8.85546875" style="75" customWidth="1"/>
    <col min="18" max="16384" width="8.85546875" style="75"/>
  </cols>
  <sheetData>
    <row r="1" spans="1:14" ht="80.25" customHeight="1" x14ac:dyDescent="0.25">
      <c r="G1" s="474" t="s">
        <v>491</v>
      </c>
      <c r="H1" s="474"/>
      <c r="I1" s="474"/>
      <c r="J1" s="474"/>
      <c r="K1" s="218"/>
      <c r="L1" s="367" t="s">
        <v>720</v>
      </c>
      <c r="M1" s="267"/>
      <c r="N1" s="267"/>
    </row>
    <row r="2" spans="1:14" x14ac:dyDescent="0.25">
      <c r="I2" s="216"/>
      <c r="J2" s="216"/>
      <c r="K2" s="216"/>
      <c r="L2" s="267"/>
      <c r="M2" s="267"/>
      <c r="N2" s="267"/>
    </row>
    <row r="3" spans="1:14" ht="72" customHeight="1" x14ac:dyDescent="0.25">
      <c r="A3" s="487" t="s">
        <v>469</v>
      </c>
      <c r="B3" s="487"/>
      <c r="C3" s="487"/>
      <c r="D3" s="487"/>
      <c r="E3" s="487"/>
      <c r="F3" s="487"/>
      <c r="G3" s="487"/>
      <c r="H3" s="487"/>
      <c r="I3" s="487"/>
      <c r="J3" s="487"/>
      <c r="K3" s="487"/>
      <c r="L3" s="487"/>
    </row>
    <row r="4" spans="1:14" hidden="1" x14ac:dyDescent="0.25"/>
    <row r="5" spans="1:14" hidden="1" x14ac:dyDescent="0.25">
      <c r="K5" s="476"/>
      <c r="L5" s="476"/>
    </row>
    <row r="6" spans="1:14" x14ac:dyDescent="0.25">
      <c r="F6" s="178"/>
      <c r="G6" s="178"/>
      <c r="H6" s="178"/>
      <c r="I6" s="178"/>
      <c r="J6" s="178"/>
      <c r="K6" s="178"/>
      <c r="L6" s="178"/>
    </row>
    <row r="7" spans="1:14" ht="67.5" customHeight="1" x14ac:dyDescent="0.25">
      <c r="A7" s="483" t="s">
        <v>0</v>
      </c>
      <c r="B7" s="483" t="s">
        <v>542</v>
      </c>
      <c r="C7" s="483" t="s">
        <v>16</v>
      </c>
      <c r="D7" s="496" t="s">
        <v>594</v>
      </c>
      <c r="E7" s="492" t="s">
        <v>473</v>
      </c>
      <c r="F7" s="492"/>
      <c r="G7" s="492"/>
      <c r="H7" s="492"/>
      <c r="I7" s="492"/>
      <c r="J7" s="492"/>
      <c r="K7" s="492"/>
      <c r="L7" s="483" t="s">
        <v>759</v>
      </c>
    </row>
    <row r="8" spans="1:14" ht="45" customHeight="1" x14ac:dyDescent="0.25">
      <c r="A8" s="483"/>
      <c r="B8" s="483"/>
      <c r="C8" s="483"/>
      <c r="D8" s="498"/>
      <c r="E8" s="496" t="s">
        <v>728</v>
      </c>
      <c r="F8" s="493">
        <v>2</v>
      </c>
      <c r="G8" s="494"/>
      <c r="H8" s="494"/>
      <c r="I8" s="494"/>
      <c r="J8" s="494"/>
      <c r="K8" s="495"/>
      <c r="L8" s="483"/>
    </row>
    <row r="9" spans="1:14" s="73" customFormat="1" ht="45" customHeight="1" x14ac:dyDescent="0.25">
      <c r="A9" s="483"/>
      <c r="B9" s="483"/>
      <c r="C9" s="483"/>
      <c r="D9" s="499"/>
      <c r="E9" s="497"/>
      <c r="F9" s="280" t="s">
        <v>543</v>
      </c>
      <c r="G9" s="281" t="s">
        <v>11</v>
      </c>
      <c r="H9" s="281" t="s">
        <v>10</v>
      </c>
      <c r="I9" s="282" t="s">
        <v>407</v>
      </c>
      <c r="J9" s="282" t="s">
        <v>408</v>
      </c>
      <c r="K9" s="283" t="s">
        <v>586</v>
      </c>
      <c r="L9" s="483"/>
    </row>
    <row r="10" spans="1:14" s="73" customFormat="1" ht="21.75" customHeight="1" x14ac:dyDescent="0.25">
      <c r="A10" s="283">
        <v>1</v>
      </c>
      <c r="B10" s="283">
        <v>2</v>
      </c>
      <c r="C10" s="283">
        <v>3</v>
      </c>
      <c r="D10" s="282">
        <v>4</v>
      </c>
      <c r="E10" s="284">
        <v>5</v>
      </c>
      <c r="F10" s="280">
        <v>6</v>
      </c>
      <c r="G10" s="281"/>
      <c r="H10" s="281"/>
      <c r="I10" s="282"/>
      <c r="J10" s="282"/>
      <c r="K10" s="283">
        <v>7</v>
      </c>
      <c r="L10" s="283">
        <v>8</v>
      </c>
    </row>
    <row r="11" spans="1:14" s="73" customFormat="1" ht="21.75" customHeight="1" x14ac:dyDescent="0.25">
      <c r="A11" s="489" t="s">
        <v>718</v>
      </c>
      <c r="B11" s="490"/>
      <c r="C11" s="490"/>
      <c r="D11" s="490"/>
      <c r="E11" s="490"/>
      <c r="F11" s="490"/>
      <c r="G11" s="490"/>
      <c r="H11" s="490"/>
      <c r="I11" s="490"/>
      <c r="J11" s="490"/>
      <c r="K11" s="490"/>
      <c r="L11" s="491"/>
    </row>
    <row r="12" spans="1:14" s="73" customFormat="1" ht="28.15" customHeight="1" x14ac:dyDescent="0.25">
      <c r="A12" s="488" t="s">
        <v>461</v>
      </c>
      <c r="B12" s="488"/>
      <c r="C12" s="488"/>
      <c r="D12" s="488"/>
      <c r="E12" s="488"/>
      <c r="F12" s="488"/>
      <c r="G12" s="488"/>
      <c r="H12" s="488"/>
      <c r="I12" s="488"/>
      <c r="J12" s="488"/>
      <c r="K12" s="488"/>
      <c r="L12" s="488"/>
    </row>
    <row r="13" spans="1:14" s="73" customFormat="1" ht="82.5" customHeight="1" x14ac:dyDescent="0.25">
      <c r="A13" s="285" t="s">
        <v>551</v>
      </c>
      <c r="B13" s="286" t="s">
        <v>544</v>
      </c>
      <c r="C13" s="282" t="s">
        <v>15</v>
      </c>
      <c r="D13" s="350" t="s">
        <v>596</v>
      </c>
      <c r="E13" s="287">
        <v>100</v>
      </c>
      <c r="F13" s="288">
        <v>100</v>
      </c>
      <c r="G13" s="289">
        <v>55</v>
      </c>
      <c r="H13" s="289">
        <v>65</v>
      </c>
      <c r="I13" s="290">
        <v>80</v>
      </c>
      <c r="J13" s="291">
        <v>100</v>
      </c>
      <c r="K13" s="288">
        <v>80</v>
      </c>
      <c r="L13" s="287" t="s">
        <v>737</v>
      </c>
    </row>
    <row r="14" spans="1:14" ht="24.75" customHeight="1" x14ac:dyDescent="0.25">
      <c r="A14" s="488" t="s">
        <v>460</v>
      </c>
      <c r="B14" s="488"/>
      <c r="C14" s="488"/>
      <c r="D14" s="488"/>
      <c r="E14" s="488"/>
      <c r="F14" s="488"/>
      <c r="G14" s="488"/>
      <c r="H14" s="488"/>
      <c r="I14" s="488"/>
      <c r="J14" s="488"/>
      <c r="K14" s="488"/>
      <c r="L14" s="488"/>
    </row>
    <row r="15" spans="1:14" ht="52.5" customHeight="1" x14ac:dyDescent="0.25">
      <c r="A15" s="293" t="s">
        <v>546</v>
      </c>
      <c r="B15" s="301" t="s">
        <v>545</v>
      </c>
      <c r="C15" s="283" t="s">
        <v>15</v>
      </c>
      <c r="D15" s="379" t="s">
        <v>596</v>
      </c>
      <c r="E15" s="294">
        <v>100</v>
      </c>
      <c r="F15" s="294">
        <v>100</v>
      </c>
      <c r="G15" s="295">
        <v>55</v>
      </c>
      <c r="H15" s="295">
        <v>65</v>
      </c>
      <c r="I15" s="296">
        <v>80</v>
      </c>
      <c r="J15" s="297">
        <v>100</v>
      </c>
      <c r="K15" s="294">
        <v>100</v>
      </c>
      <c r="L15" s="292" t="s">
        <v>581</v>
      </c>
    </row>
    <row r="16" spans="1:14" ht="63" customHeight="1" x14ac:dyDescent="0.25">
      <c r="A16" s="293" t="s">
        <v>547</v>
      </c>
      <c r="B16" s="302" t="s">
        <v>548</v>
      </c>
      <c r="C16" s="283" t="s">
        <v>15</v>
      </c>
      <c r="D16" s="379" t="s">
        <v>596</v>
      </c>
      <c r="E16" s="294">
        <v>100</v>
      </c>
      <c r="F16" s="294">
        <v>100</v>
      </c>
      <c r="G16" s="295"/>
      <c r="H16" s="295"/>
      <c r="I16" s="296"/>
      <c r="J16" s="297"/>
      <c r="K16" s="294">
        <v>100</v>
      </c>
      <c r="L16" s="287" t="s">
        <v>581</v>
      </c>
    </row>
    <row r="17" spans="1:12" ht="32.25" customHeight="1" x14ac:dyDescent="0.25">
      <c r="A17" s="293" t="s">
        <v>549</v>
      </c>
      <c r="B17" s="302" t="s">
        <v>550</v>
      </c>
      <c r="C17" s="283" t="s">
        <v>15</v>
      </c>
      <c r="D17" s="350" t="s">
        <v>596</v>
      </c>
      <c r="E17" s="294">
        <v>100</v>
      </c>
      <c r="F17" s="294">
        <v>100</v>
      </c>
      <c r="G17" s="295"/>
      <c r="H17" s="295"/>
      <c r="I17" s="296"/>
      <c r="J17" s="297"/>
      <c r="K17" s="294">
        <v>80</v>
      </c>
      <c r="L17" s="292" t="s">
        <v>737</v>
      </c>
    </row>
    <row r="18" spans="1:12" ht="47.25" customHeight="1" x14ac:dyDescent="0.25">
      <c r="A18" s="488" t="s">
        <v>649</v>
      </c>
      <c r="B18" s="488"/>
      <c r="C18" s="488"/>
      <c r="D18" s="488"/>
      <c r="E18" s="488"/>
      <c r="F18" s="488"/>
      <c r="G18" s="488"/>
      <c r="H18" s="488"/>
      <c r="I18" s="488"/>
      <c r="J18" s="488"/>
      <c r="K18" s="488"/>
      <c r="L18" s="488"/>
    </row>
    <row r="19" spans="1:12" ht="99.75" customHeight="1" x14ac:dyDescent="0.25">
      <c r="A19" s="293" t="s">
        <v>553</v>
      </c>
      <c r="B19" s="303" t="s">
        <v>552</v>
      </c>
      <c r="C19" s="283" t="s">
        <v>15</v>
      </c>
      <c r="D19" s="282" t="s">
        <v>596</v>
      </c>
      <c r="E19" s="319">
        <v>51</v>
      </c>
      <c r="F19" s="319">
        <v>51</v>
      </c>
      <c r="G19" s="319">
        <v>51</v>
      </c>
      <c r="H19" s="319">
        <v>51</v>
      </c>
      <c r="I19" s="319">
        <v>51</v>
      </c>
      <c r="J19" s="320">
        <v>51</v>
      </c>
      <c r="K19" s="319">
        <v>51</v>
      </c>
      <c r="L19" s="321" t="s">
        <v>581</v>
      </c>
    </row>
    <row r="20" spans="1:12" ht="27.75" customHeight="1" x14ac:dyDescent="0.25">
      <c r="A20" s="484" t="s">
        <v>584</v>
      </c>
      <c r="B20" s="484"/>
      <c r="C20" s="484"/>
      <c r="D20" s="484"/>
      <c r="E20" s="484"/>
      <c r="F20" s="484"/>
      <c r="G20" s="484"/>
      <c r="H20" s="484"/>
      <c r="I20" s="484"/>
      <c r="J20" s="484"/>
      <c r="K20" s="484"/>
      <c r="L20" s="484"/>
    </row>
    <row r="21" spans="1:12" ht="35.25" customHeight="1" x14ac:dyDescent="0.25">
      <c r="A21" s="299">
        <v>6</v>
      </c>
      <c r="B21" s="322" t="s">
        <v>585</v>
      </c>
      <c r="C21" s="283" t="s">
        <v>15</v>
      </c>
      <c r="D21" s="326" t="s">
        <v>596</v>
      </c>
      <c r="E21" s="299">
        <v>0</v>
      </c>
      <c r="F21" s="299">
        <v>0</v>
      </c>
      <c r="G21" s="300"/>
      <c r="H21" s="300"/>
      <c r="I21" s="299"/>
      <c r="J21" s="299"/>
      <c r="K21" s="299">
        <v>0</v>
      </c>
      <c r="L21" s="298" t="s">
        <v>581</v>
      </c>
    </row>
    <row r="22" spans="1:12" ht="30.75" customHeight="1" x14ac:dyDescent="0.25">
      <c r="A22" s="485" t="s">
        <v>590</v>
      </c>
      <c r="B22" s="485"/>
      <c r="C22" s="485"/>
      <c r="D22" s="485"/>
      <c r="E22" s="485"/>
      <c r="F22" s="485"/>
      <c r="G22" s="485"/>
      <c r="H22" s="485"/>
      <c r="I22" s="485"/>
      <c r="J22" s="485"/>
      <c r="K22" s="485"/>
      <c r="L22" s="485"/>
    </row>
    <row r="23" spans="1:12" x14ac:dyDescent="0.25">
      <c r="A23" s="482">
        <v>7</v>
      </c>
      <c r="B23" s="486" t="s">
        <v>591</v>
      </c>
      <c r="C23" s="482" t="s">
        <v>15</v>
      </c>
      <c r="D23" s="479" t="s">
        <v>596</v>
      </c>
      <c r="E23" s="482">
        <v>90</v>
      </c>
      <c r="F23" s="482">
        <v>90</v>
      </c>
      <c r="G23" s="318"/>
      <c r="H23" s="318"/>
      <c r="I23" s="318"/>
      <c r="J23" s="318"/>
      <c r="K23" s="482">
        <v>90</v>
      </c>
      <c r="L23" s="482" t="s">
        <v>581</v>
      </c>
    </row>
    <row r="24" spans="1:12" x14ac:dyDescent="0.25">
      <c r="A24" s="482"/>
      <c r="B24" s="486"/>
      <c r="C24" s="482"/>
      <c r="D24" s="480"/>
      <c r="E24" s="482"/>
      <c r="F24" s="482"/>
      <c r="G24" s="318"/>
      <c r="H24" s="318"/>
      <c r="I24" s="318"/>
      <c r="J24" s="318"/>
      <c r="K24" s="482"/>
      <c r="L24" s="482"/>
    </row>
    <row r="25" spans="1:12" x14ac:dyDescent="0.25">
      <c r="A25" s="482"/>
      <c r="B25" s="486"/>
      <c r="C25" s="482"/>
      <c r="D25" s="480"/>
      <c r="E25" s="482"/>
      <c r="F25" s="482"/>
      <c r="G25" s="318"/>
      <c r="H25" s="318"/>
      <c r="I25" s="318"/>
      <c r="J25" s="318"/>
      <c r="K25" s="482"/>
      <c r="L25" s="482"/>
    </row>
    <row r="26" spans="1:12" x14ac:dyDescent="0.25">
      <c r="A26" s="482"/>
      <c r="B26" s="486"/>
      <c r="C26" s="482"/>
      <c r="D26" s="480"/>
      <c r="E26" s="482"/>
      <c r="F26" s="482"/>
      <c r="G26" s="318"/>
      <c r="H26" s="318"/>
      <c r="I26" s="318"/>
      <c r="J26" s="318"/>
      <c r="K26" s="482"/>
      <c r="L26" s="482"/>
    </row>
    <row r="27" spans="1:12" x14ac:dyDescent="0.25">
      <c r="A27" s="482"/>
      <c r="B27" s="486"/>
      <c r="C27" s="482"/>
      <c r="D27" s="480"/>
      <c r="E27" s="482"/>
      <c r="F27" s="482"/>
      <c r="G27" s="318"/>
      <c r="H27" s="318"/>
      <c r="I27" s="318"/>
      <c r="J27" s="318"/>
      <c r="K27" s="482"/>
      <c r="L27" s="482"/>
    </row>
    <row r="28" spans="1:12" x14ac:dyDescent="0.25">
      <c r="A28" s="482"/>
      <c r="B28" s="486"/>
      <c r="C28" s="482"/>
      <c r="D28" s="480"/>
      <c r="E28" s="482"/>
      <c r="F28" s="482"/>
      <c r="G28" s="318"/>
      <c r="H28" s="318"/>
      <c r="I28" s="318"/>
      <c r="J28" s="318"/>
      <c r="K28" s="482"/>
      <c r="L28" s="482"/>
    </row>
    <row r="29" spans="1:12" ht="33" customHeight="1" x14ac:dyDescent="0.25">
      <c r="A29" s="482"/>
      <c r="B29" s="486"/>
      <c r="C29" s="482"/>
      <c r="D29" s="481"/>
      <c r="E29" s="482"/>
      <c r="F29" s="482"/>
      <c r="G29" s="318">
        <v>0</v>
      </c>
      <c r="H29" s="318">
        <v>90</v>
      </c>
      <c r="I29" s="318">
        <v>90</v>
      </c>
      <c r="J29" s="318">
        <v>90</v>
      </c>
      <c r="K29" s="482"/>
      <c r="L29" s="482"/>
    </row>
  </sheetData>
  <mergeCells count="25">
    <mergeCell ref="A14:L14"/>
    <mergeCell ref="A18:L18"/>
    <mergeCell ref="A11:L11"/>
    <mergeCell ref="A7:A9"/>
    <mergeCell ref="E7:K7"/>
    <mergeCell ref="F8:K8"/>
    <mergeCell ref="L7:L9"/>
    <mergeCell ref="E8:E9"/>
    <mergeCell ref="D7:D9"/>
    <mergeCell ref="D23:D29"/>
    <mergeCell ref="K23:K29"/>
    <mergeCell ref="L23:L29"/>
    <mergeCell ref="G1:J1"/>
    <mergeCell ref="C7:C9"/>
    <mergeCell ref="A20:L20"/>
    <mergeCell ref="A22:L22"/>
    <mergeCell ref="B23:B29"/>
    <mergeCell ref="C23:C29"/>
    <mergeCell ref="A23:A29"/>
    <mergeCell ref="E23:E29"/>
    <mergeCell ref="F23:F29"/>
    <mergeCell ref="K5:L5"/>
    <mergeCell ref="A3:L3"/>
    <mergeCell ref="B7:B9"/>
    <mergeCell ref="A12:L12"/>
  </mergeCells>
  <pageMargins left="0.7" right="0.7" top="0.75" bottom="0.75" header="0.3" footer="0.3"/>
  <pageSetup paperSize="9" scale="4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IV17"/>
  <sheetViews>
    <sheetView topLeftCell="A7" zoomScaleNormal="100" workbookViewId="0">
      <selection activeCell="E16" sqref="E16"/>
    </sheetView>
  </sheetViews>
  <sheetFormatPr defaultColWidth="8.85546875" defaultRowHeight="15.75" x14ac:dyDescent="0.25"/>
  <cols>
    <col min="1" max="1" width="4.85546875" style="85" customWidth="1"/>
    <col min="2" max="2" width="31.7109375" style="85" customWidth="1"/>
    <col min="3" max="3" width="15.7109375" style="86" customWidth="1"/>
    <col min="4" max="4" width="12.5703125" style="86" customWidth="1"/>
    <col min="5" max="5" width="21.85546875" style="86" customWidth="1"/>
    <col min="6" max="6" width="23.85546875" style="86" customWidth="1"/>
    <col min="7" max="7" width="35.5703125" style="86" customWidth="1"/>
    <col min="8" max="10" width="8.85546875" style="13"/>
    <col min="11" max="16384" width="8.85546875" style="1"/>
  </cols>
  <sheetData>
    <row r="2" spans="1:256" ht="3" customHeight="1" x14ac:dyDescent="0.25"/>
    <row r="3" spans="1:256" ht="14.25" customHeight="1" x14ac:dyDescent="0.25">
      <c r="A3" s="506"/>
      <c r="B3" s="506"/>
      <c r="C3" s="506"/>
      <c r="D3" s="506"/>
      <c r="E3" s="176"/>
      <c r="F3" s="474" t="s">
        <v>448</v>
      </c>
      <c r="G3" s="474"/>
      <c r="H3" s="17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506"/>
      <c r="AU3" s="506"/>
      <c r="AV3" s="506"/>
      <c r="AW3" s="506"/>
      <c r="AX3" s="506"/>
      <c r="AY3" s="506"/>
      <c r="AZ3" s="506"/>
      <c r="BA3" s="506"/>
      <c r="BB3" s="506"/>
      <c r="BC3" s="506"/>
      <c r="BD3" s="506"/>
      <c r="BE3" s="506"/>
      <c r="BF3" s="506"/>
      <c r="BG3" s="506"/>
      <c r="BH3" s="506"/>
      <c r="BI3" s="506"/>
      <c r="BJ3" s="506"/>
      <c r="BK3" s="506"/>
      <c r="BL3" s="506"/>
      <c r="BM3" s="506"/>
      <c r="BN3" s="506"/>
      <c r="BO3" s="506"/>
      <c r="BP3" s="506"/>
      <c r="BQ3" s="506"/>
      <c r="BR3" s="506"/>
      <c r="BS3" s="506"/>
      <c r="BT3" s="506"/>
      <c r="BU3" s="506"/>
      <c r="BV3" s="506"/>
      <c r="BW3" s="506"/>
      <c r="BX3" s="506"/>
      <c r="BY3" s="506"/>
      <c r="BZ3" s="506"/>
      <c r="CA3" s="506"/>
      <c r="CB3" s="506"/>
      <c r="CC3" s="506"/>
      <c r="CD3" s="506"/>
      <c r="CE3" s="506"/>
      <c r="CF3" s="506"/>
      <c r="CG3" s="506"/>
      <c r="CH3" s="506"/>
      <c r="CI3" s="506"/>
      <c r="CJ3" s="506"/>
      <c r="CK3" s="506"/>
      <c r="CL3" s="506"/>
      <c r="CM3" s="506"/>
      <c r="CN3" s="506"/>
      <c r="CO3" s="506"/>
      <c r="CP3" s="506"/>
      <c r="CQ3" s="506"/>
      <c r="CR3" s="506"/>
      <c r="CS3" s="506"/>
      <c r="CT3" s="506"/>
      <c r="CU3" s="506"/>
      <c r="CV3" s="506"/>
      <c r="CW3" s="506"/>
      <c r="CX3" s="506"/>
      <c r="CY3" s="506"/>
      <c r="CZ3" s="506"/>
      <c r="DA3" s="506"/>
      <c r="DB3" s="506"/>
      <c r="DC3" s="506"/>
      <c r="DD3" s="506"/>
      <c r="DE3" s="506"/>
      <c r="DF3" s="506"/>
      <c r="DG3" s="506"/>
      <c r="DH3" s="506"/>
      <c r="DI3" s="506"/>
      <c r="DJ3" s="506"/>
      <c r="DK3" s="506"/>
      <c r="DL3" s="506"/>
      <c r="DM3" s="506"/>
      <c r="DN3" s="506"/>
      <c r="DO3" s="506"/>
      <c r="DP3" s="506"/>
      <c r="DQ3" s="506"/>
      <c r="DR3" s="506"/>
      <c r="DS3" s="506"/>
      <c r="DT3" s="506"/>
      <c r="DU3" s="506"/>
      <c r="DV3" s="506"/>
      <c r="DW3" s="506"/>
      <c r="DX3" s="506"/>
      <c r="DY3" s="506"/>
      <c r="DZ3" s="506"/>
      <c r="EA3" s="506"/>
      <c r="EB3" s="506"/>
      <c r="EC3" s="506"/>
      <c r="ED3" s="506"/>
      <c r="EE3" s="506"/>
      <c r="EF3" s="506"/>
      <c r="EG3" s="506"/>
      <c r="EH3" s="506"/>
      <c r="EI3" s="506"/>
      <c r="EJ3" s="506"/>
      <c r="EK3" s="506"/>
      <c r="EL3" s="506"/>
      <c r="EM3" s="506"/>
      <c r="EN3" s="506"/>
      <c r="EO3" s="506"/>
      <c r="EP3" s="506"/>
      <c r="EQ3" s="506"/>
      <c r="ER3" s="506"/>
      <c r="ES3" s="506"/>
      <c r="ET3" s="506"/>
      <c r="EU3" s="506"/>
      <c r="EV3" s="506"/>
      <c r="EW3" s="506"/>
      <c r="EX3" s="506"/>
      <c r="EY3" s="506"/>
      <c r="EZ3" s="506"/>
      <c r="FA3" s="506"/>
      <c r="FB3" s="506"/>
      <c r="FC3" s="506"/>
      <c r="FD3" s="506"/>
      <c r="FE3" s="506"/>
      <c r="FF3" s="506"/>
      <c r="FG3" s="506"/>
      <c r="FH3" s="506"/>
      <c r="FI3" s="506"/>
      <c r="FJ3" s="506"/>
      <c r="FK3" s="506"/>
      <c r="FL3" s="506"/>
      <c r="FM3" s="506"/>
      <c r="FN3" s="506"/>
      <c r="FO3" s="506"/>
      <c r="FP3" s="506"/>
      <c r="FQ3" s="506"/>
      <c r="FR3" s="506"/>
      <c r="FS3" s="506"/>
      <c r="FT3" s="506"/>
      <c r="FU3" s="506"/>
      <c r="FV3" s="506"/>
      <c r="FW3" s="506"/>
      <c r="FX3" s="506"/>
      <c r="FY3" s="506"/>
      <c r="FZ3" s="506"/>
      <c r="GA3" s="506"/>
      <c r="GB3" s="506"/>
      <c r="GC3" s="506"/>
      <c r="GD3" s="506"/>
      <c r="GE3" s="506"/>
      <c r="GF3" s="506"/>
      <c r="GG3" s="506"/>
      <c r="GH3" s="506"/>
      <c r="GI3" s="506"/>
      <c r="GJ3" s="506"/>
      <c r="GK3" s="506"/>
      <c r="GL3" s="506"/>
      <c r="GM3" s="506"/>
      <c r="GN3" s="506"/>
      <c r="GO3" s="506"/>
      <c r="GP3" s="506"/>
      <c r="GQ3" s="506"/>
      <c r="GR3" s="506"/>
      <c r="GS3" s="506"/>
      <c r="GT3" s="506"/>
      <c r="GU3" s="506"/>
      <c r="GV3" s="506"/>
      <c r="GW3" s="506"/>
      <c r="GX3" s="506"/>
      <c r="GY3" s="506"/>
      <c r="GZ3" s="506"/>
      <c r="HA3" s="506"/>
      <c r="HB3" s="506"/>
      <c r="HC3" s="506"/>
      <c r="HD3" s="506"/>
      <c r="HE3" s="506"/>
      <c r="HF3" s="506"/>
      <c r="HG3" s="506"/>
      <c r="HH3" s="506"/>
      <c r="HI3" s="506"/>
      <c r="HJ3" s="506"/>
      <c r="HK3" s="506"/>
      <c r="HL3" s="506"/>
      <c r="HM3" s="506"/>
      <c r="HN3" s="506"/>
      <c r="HO3" s="506"/>
      <c r="HP3" s="506"/>
      <c r="HQ3" s="506"/>
      <c r="HR3" s="506"/>
      <c r="HS3" s="506"/>
      <c r="HT3" s="506"/>
      <c r="HU3" s="506"/>
      <c r="HV3" s="506"/>
      <c r="HW3" s="506"/>
      <c r="HX3" s="506"/>
      <c r="HY3" s="506"/>
      <c r="HZ3" s="506"/>
      <c r="IA3" s="506"/>
      <c r="IB3" s="506"/>
      <c r="IC3" s="506"/>
      <c r="ID3" s="506"/>
      <c r="IE3" s="506"/>
      <c r="IF3" s="506"/>
      <c r="IG3" s="506"/>
      <c r="IH3" s="506"/>
      <c r="II3" s="506"/>
      <c r="IJ3" s="506"/>
      <c r="IK3" s="506"/>
      <c r="IL3" s="506"/>
      <c r="IM3" s="506"/>
      <c r="IN3" s="506"/>
      <c r="IO3" s="506"/>
      <c r="IP3" s="506"/>
      <c r="IQ3" s="506"/>
      <c r="IR3" s="506"/>
      <c r="IS3" s="506"/>
      <c r="IT3" s="506"/>
      <c r="IU3" s="506"/>
      <c r="IV3" s="506"/>
    </row>
    <row r="4" spans="1:256" x14ac:dyDescent="0.25">
      <c r="A4" s="506"/>
      <c r="B4" s="506"/>
      <c r="C4" s="506"/>
      <c r="D4" s="506"/>
      <c r="E4" s="176"/>
      <c r="F4" s="474"/>
      <c r="G4" s="474"/>
      <c r="H4" s="17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506"/>
      <c r="AN4" s="506"/>
      <c r="AO4" s="506"/>
      <c r="AP4" s="506"/>
      <c r="AQ4" s="506"/>
      <c r="AR4" s="506"/>
      <c r="AS4" s="506"/>
      <c r="AT4" s="506"/>
      <c r="AU4" s="506"/>
      <c r="AV4" s="506"/>
      <c r="AW4" s="506"/>
      <c r="AX4" s="506"/>
      <c r="AY4" s="506"/>
      <c r="AZ4" s="506"/>
      <c r="BA4" s="506"/>
      <c r="BB4" s="506"/>
      <c r="BC4" s="506"/>
      <c r="BD4" s="506"/>
      <c r="BE4" s="506"/>
      <c r="BF4" s="506"/>
      <c r="BG4" s="506"/>
      <c r="BH4" s="506"/>
      <c r="BI4" s="506"/>
      <c r="BJ4" s="506"/>
      <c r="BK4" s="506"/>
      <c r="BL4" s="506"/>
      <c r="BM4" s="506"/>
      <c r="BN4" s="506"/>
      <c r="BO4" s="506"/>
      <c r="BP4" s="506"/>
      <c r="BQ4" s="506"/>
      <c r="BR4" s="506"/>
      <c r="BS4" s="506"/>
      <c r="BT4" s="506"/>
      <c r="BU4" s="506"/>
      <c r="BV4" s="506"/>
      <c r="BW4" s="506"/>
      <c r="BX4" s="506"/>
      <c r="BY4" s="506"/>
      <c r="BZ4" s="506"/>
      <c r="CA4" s="506"/>
      <c r="CB4" s="506"/>
      <c r="CC4" s="506"/>
      <c r="CD4" s="506"/>
      <c r="CE4" s="506"/>
      <c r="CF4" s="506"/>
      <c r="CG4" s="506"/>
      <c r="CH4" s="506"/>
      <c r="CI4" s="506"/>
      <c r="CJ4" s="506"/>
      <c r="CK4" s="506"/>
      <c r="CL4" s="506"/>
      <c r="CM4" s="506"/>
      <c r="CN4" s="506"/>
      <c r="CO4" s="506"/>
      <c r="CP4" s="506"/>
      <c r="CQ4" s="506"/>
      <c r="CR4" s="506"/>
      <c r="CS4" s="506"/>
      <c r="CT4" s="506"/>
      <c r="CU4" s="506"/>
      <c r="CV4" s="506"/>
      <c r="CW4" s="506"/>
      <c r="CX4" s="506"/>
      <c r="CY4" s="506"/>
      <c r="CZ4" s="506"/>
      <c r="DA4" s="506"/>
      <c r="DB4" s="506"/>
      <c r="DC4" s="506"/>
      <c r="DD4" s="506"/>
      <c r="DE4" s="506"/>
      <c r="DF4" s="506"/>
      <c r="DG4" s="506"/>
      <c r="DH4" s="506"/>
      <c r="DI4" s="506"/>
      <c r="DJ4" s="506"/>
      <c r="DK4" s="506"/>
      <c r="DL4" s="506"/>
      <c r="DM4" s="506"/>
      <c r="DN4" s="506"/>
      <c r="DO4" s="506"/>
      <c r="DP4" s="506"/>
      <c r="DQ4" s="506"/>
      <c r="DR4" s="506"/>
      <c r="DS4" s="506"/>
      <c r="DT4" s="506"/>
      <c r="DU4" s="506"/>
      <c r="DV4" s="506"/>
      <c r="DW4" s="506"/>
      <c r="DX4" s="506"/>
      <c r="DY4" s="506"/>
      <c r="DZ4" s="506"/>
      <c r="EA4" s="506"/>
      <c r="EB4" s="506"/>
      <c r="EC4" s="506"/>
      <c r="ED4" s="506"/>
      <c r="EE4" s="506"/>
      <c r="EF4" s="506"/>
      <c r="EG4" s="506"/>
      <c r="EH4" s="506"/>
      <c r="EI4" s="506"/>
      <c r="EJ4" s="506"/>
      <c r="EK4" s="506"/>
      <c r="EL4" s="506"/>
      <c r="EM4" s="506"/>
      <c r="EN4" s="506"/>
      <c r="EO4" s="506"/>
      <c r="EP4" s="506"/>
      <c r="EQ4" s="506"/>
      <c r="ER4" s="506"/>
      <c r="ES4" s="506"/>
      <c r="ET4" s="506"/>
      <c r="EU4" s="506"/>
      <c r="EV4" s="506"/>
      <c r="EW4" s="506"/>
      <c r="EX4" s="506"/>
      <c r="EY4" s="506"/>
      <c r="EZ4" s="506"/>
      <c r="FA4" s="506"/>
      <c r="FB4" s="506"/>
      <c r="FC4" s="506"/>
      <c r="FD4" s="506"/>
      <c r="FE4" s="506"/>
      <c r="FF4" s="506"/>
      <c r="FG4" s="506"/>
      <c r="FH4" s="506"/>
      <c r="FI4" s="506"/>
      <c r="FJ4" s="506"/>
      <c r="FK4" s="506"/>
      <c r="FL4" s="506"/>
      <c r="FM4" s="506"/>
      <c r="FN4" s="506"/>
      <c r="FO4" s="506"/>
      <c r="FP4" s="506"/>
      <c r="FQ4" s="506"/>
      <c r="FR4" s="506"/>
      <c r="FS4" s="506"/>
      <c r="FT4" s="506"/>
      <c r="FU4" s="506"/>
      <c r="FV4" s="506"/>
      <c r="FW4" s="506"/>
      <c r="FX4" s="506"/>
      <c r="FY4" s="506"/>
      <c r="FZ4" s="506"/>
      <c r="GA4" s="506"/>
      <c r="GB4" s="506"/>
      <c r="GC4" s="506"/>
      <c r="GD4" s="506"/>
      <c r="GE4" s="506"/>
      <c r="GF4" s="506"/>
      <c r="GG4" s="506"/>
      <c r="GH4" s="506"/>
      <c r="GI4" s="506"/>
      <c r="GJ4" s="506"/>
      <c r="GK4" s="506"/>
      <c r="GL4" s="506"/>
      <c r="GM4" s="506"/>
      <c r="GN4" s="506"/>
      <c r="GO4" s="506"/>
      <c r="GP4" s="506"/>
      <c r="GQ4" s="506"/>
      <c r="GR4" s="506"/>
      <c r="GS4" s="506"/>
      <c r="GT4" s="506"/>
      <c r="GU4" s="506"/>
      <c r="GV4" s="506"/>
      <c r="GW4" s="506"/>
      <c r="GX4" s="506"/>
      <c r="GY4" s="506"/>
      <c r="GZ4" s="506"/>
      <c r="HA4" s="506"/>
      <c r="HB4" s="506"/>
      <c r="HC4" s="506"/>
      <c r="HD4" s="506"/>
      <c r="HE4" s="506"/>
      <c r="HF4" s="506"/>
      <c r="HG4" s="506"/>
      <c r="HH4" s="506"/>
      <c r="HI4" s="506"/>
      <c r="HJ4" s="506"/>
      <c r="HK4" s="506"/>
      <c r="HL4" s="506"/>
      <c r="HM4" s="506"/>
      <c r="HN4" s="506"/>
      <c r="HO4" s="506"/>
      <c r="HP4" s="506"/>
      <c r="HQ4" s="506"/>
      <c r="HR4" s="506"/>
      <c r="HS4" s="506"/>
      <c r="HT4" s="506"/>
      <c r="HU4" s="506"/>
      <c r="HV4" s="506"/>
      <c r="HW4" s="506"/>
      <c r="HX4" s="506"/>
      <c r="HY4" s="506"/>
      <c r="HZ4" s="506"/>
      <c r="IA4" s="506"/>
      <c r="IB4" s="506"/>
      <c r="IC4" s="506"/>
      <c r="ID4" s="506"/>
      <c r="IE4" s="506"/>
      <c r="IF4" s="506"/>
      <c r="IG4" s="506"/>
      <c r="IH4" s="506"/>
      <c r="II4" s="506"/>
      <c r="IJ4" s="506"/>
      <c r="IK4" s="506"/>
      <c r="IL4" s="506"/>
      <c r="IM4" s="506"/>
      <c r="IN4" s="506"/>
      <c r="IO4" s="506"/>
      <c r="IP4" s="506"/>
      <c r="IQ4" s="506"/>
      <c r="IR4" s="506"/>
      <c r="IS4" s="506"/>
      <c r="IT4" s="506"/>
      <c r="IU4" s="506"/>
      <c r="IV4" s="506"/>
    </row>
    <row r="5" spans="1:256" ht="50.25" customHeight="1" x14ac:dyDescent="0.25">
      <c r="F5" s="474"/>
      <c r="G5" s="474"/>
      <c r="H5" s="176"/>
      <c r="N5" s="230"/>
      <c r="O5" s="230"/>
    </row>
    <row r="6" spans="1:256" ht="9.75" customHeight="1" x14ac:dyDescent="0.25">
      <c r="N6" s="230"/>
      <c r="O6" s="230"/>
    </row>
    <row r="7" spans="1:256" ht="45.75" customHeight="1" x14ac:dyDescent="0.25">
      <c r="A7" s="502" t="s">
        <v>447</v>
      </c>
      <c r="B7" s="502"/>
      <c r="C7" s="502"/>
      <c r="D7" s="502"/>
      <c r="E7" s="502"/>
      <c r="F7" s="502"/>
      <c r="G7" s="502"/>
      <c r="N7" s="230"/>
      <c r="O7" s="230"/>
    </row>
    <row r="8" spans="1:256" ht="28.5" customHeight="1" x14ac:dyDescent="0.25">
      <c r="N8" s="230"/>
      <c r="O8" s="230"/>
    </row>
    <row r="9" spans="1:256" s="2" customFormat="1" ht="63.6" customHeight="1" x14ac:dyDescent="0.25">
      <c r="A9" s="213" t="s">
        <v>0</v>
      </c>
      <c r="B9" s="213" t="s">
        <v>1</v>
      </c>
      <c r="C9" s="213" t="s">
        <v>6</v>
      </c>
      <c r="D9" s="213" t="s">
        <v>7</v>
      </c>
      <c r="E9" s="213" t="s">
        <v>498</v>
      </c>
      <c r="F9" s="213" t="s">
        <v>493</v>
      </c>
      <c r="G9" s="213" t="s">
        <v>8</v>
      </c>
      <c r="H9" s="12"/>
      <c r="I9" s="12"/>
      <c r="J9" s="12"/>
      <c r="N9" s="230"/>
      <c r="O9" s="230"/>
    </row>
    <row r="10" spans="1:256" s="45" customFormat="1" ht="15.75" customHeight="1" x14ac:dyDescent="0.25">
      <c r="A10" s="88"/>
      <c r="B10" s="87"/>
      <c r="C10" s="161"/>
      <c r="D10" s="161"/>
      <c r="E10" s="161"/>
      <c r="F10" s="161"/>
      <c r="G10" s="162"/>
      <c r="H10" s="12"/>
      <c r="I10" s="12"/>
      <c r="J10" s="12"/>
      <c r="N10" s="230"/>
      <c r="O10" s="230"/>
    </row>
    <row r="11" spans="1:256" s="10" customFormat="1" ht="22.5" customHeight="1" x14ac:dyDescent="0.25">
      <c r="A11" s="503" t="str">
        <f>'Прил Сведения о целевых показат'!A12:J12</f>
        <v>Задача 1. Организация мероприятий по благоустройству дворовых территорий</v>
      </c>
      <c r="B11" s="504"/>
      <c r="C11" s="504"/>
      <c r="D11" s="504"/>
      <c r="E11" s="504"/>
      <c r="F11" s="504"/>
      <c r="G11" s="505"/>
      <c r="H11" s="181"/>
      <c r="I11" s="181"/>
      <c r="J11" s="84"/>
      <c r="K11" s="11"/>
      <c r="N11" s="230"/>
      <c r="O11" s="230"/>
    </row>
    <row r="12" spans="1:256" s="45" customFormat="1" ht="99" customHeight="1" x14ac:dyDescent="0.25">
      <c r="A12" s="222">
        <v>1</v>
      </c>
      <c r="B12" s="221" t="s">
        <v>436</v>
      </c>
      <c r="C12" s="221" t="s">
        <v>43</v>
      </c>
      <c r="D12" s="221" t="s">
        <v>409</v>
      </c>
      <c r="E12" s="221" t="s">
        <v>410</v>
      </c>
      <c r="F12" s="242" t="s">
        <v>499</v>
      </c>
      <c r="G12" s="223" t="s">
        <v>411</v>
      </c>
      <c r="H12" s="84"/>
      <c r="I12" s="84"/>
      <c r="J12" s="84"/>
      <c r="K12" s="11"/>
      <c r="N12" s="230"/>
      <c r="O12" s="230"/>
    </row>
    <row r="13" spans="1:256" s="45" customFormat="1" x14ac:dyDescent="0.25">
      <c r="A13" s="500" t="str">
        <f>'Прил Сведения о целевых показат'!A14:J14</f>
        <v>Задача 2. Организация мероприятий по благоустройству территорий общего пользования муниципального образования городского округа «Усинск»</v>
      </c>
      <c r="B13" s="501"/>
      <c r="C13" s="501"/>
      <c r="D13" s="501"/>
      <c r="E13" s="501"/>
      <c r="F13" s="501"/>
      <c r="G13" s="501"/>
      <c r="H13" s="84"/>
      <c r="I13" s="84"/>
      <c r="J13" s="84"/>
      <c r="K13" s="11"/>
      <c r="N13" s="230"/>
      <c r="O13" s="230"/>
    </row>
    <row r="14" spans="1:256" ht="99" customHeight="1" x14ac:dyDescent="0.25">
      <c r="A14" s="107">
        <v>2</v>
      </c>
      <c r="B14" s="221" t="s">
        <v>429</v>
      </c>
      <c r="C14" s="221" t="s">
        <v>43</v>
      </c>
      <c r="D14" s="221" t="s">
        <v>409</v>
      </c>
      <c r="E14" s="221" t="s">
        <v>427</v>
      </c>
      <c r="F14" s="221" t="s">
        <v>499</v>
      </c>
      <c r="G14" s="221" t="s">
        <v>479</v>
      </c>
      <c r="N14" s="230"/>
      <c r="O14" s="230"/>
    </row>
    <row r="15" spans="1:256" ht="39" customHeight="1" x14ac:dyDescent="0.25">
      <c r="A15" s="500" t="str">
        <f>'Прил Сведения о целевых показат'!A18:J18</f>
        <v>Задача 3. Повышение уровня вовлеченности заинтересованных граждан , организаций в реализацию мероприятий по благоустройству территорий муниципального образования городского округа «Усинск», а также дворовых территорий</v>
      </c>
      <c r="B15" s="501"/>
      <c r="C15" s="501"/>
      <c r="D15" s="501"/>
      <c r="E15" s="501"/>
      <c r="F15" s="501"/>
      <c r="G15" s="501"/>
    </row>
    <row r="16" spans="1:256" ht="141" x14ac:dyDescent="0.25">
      <c r="A16" s="107">
        <v>3</v>
      </c>
      <c r="B16" s="226" t="s">
        <v>440</v>
      </c>
      <c r="C16" s="224" t="s">
        <v>43</v>
      </c>
      <c r="D16" s="224" t="s">
        <v>409</v>
      </c>
      <c r="E16" s="224" t="s">
        <v>427</v>
      </c>
      <c r="F16" s="224" t="s">
        <v>500</v>
      </c>
      <c r="G16" s="224" t="s">
        <v>441</v>
      </c>
    </row>
    <row r="17" spans="2:6" x14ac:dyDescent="0.25">
      <c r="B17" s="219"/>
      <c r="C17" s="220"/>
      <c r="D17" s="220"/>
      <c r="E17" s="220"/>
      <c r="F17" s="220"/>
    </row>
  </sheetData>
  <mergeCells count="131">
    <mergeCell ref="GK4:GN4"/>
    <mergeCell ref="GO4:GR4"/>
    <mergeCell ref="GS4:GV4"/>
    <mergeCell ref="GW4:GZ4"/>
    <mergeCell ref="HA4:HD4"/>
    <mergeCell ref="HE4:HH4"/>
    <mergeCell ref="FM4:FP4"/>
    <mergeCell ref="FQ4:FT4"/>
    <mergeCell ref="FU4:FX4"/>
    <mergeCell ref="FY4:GB4"/>
    <mergeCell ref="GC4:GF4"/>
    <mergeCell ref="GG4:GJ4"/>
    <mergeCell ref="EO4:ER4"/>
    <mergeCell ref="ES4:EV4"/>
    <mergeCell ref="EW4:EZ4"/>
    <mergeCell ref="FA4:FD4"/>
    <mergeCell ref="FE4:FH4"/>
    <mergeCell ref="FI4:FL4"/>
    <mergeCell ref="DQ4:DT4"/>
    <mergeCell ref="DU4:DX4"/>
    <mergeCell ref="DY4:EB4"/>
    <mergeCell ref="EC4:EF4"/>
    <mergeCell ref="EG4:EJ4"/>
    <mergeCell ref="EK4:EN4"/>
    <mergeCell ref="IG4:IJ4"/>
    <mergeCell ref="IK4:IN4"/>
    <mergeCell ref="IO4:IR4"/>
    <mergeCell ref="IS4:IV4"/>
    <mergeCell ref="HI4:HL4"/>
    <mergeCell ref="HM4:HP4"/>
    <mergeCell ref="HQ4:HT4"/>
    <mergeCell ref="HU4:HX4"/>
    <mergeCell ref="HY4:IB4"/>
    <mergeCell ref="IC4:IF4"/>
    <mergeCell ref="CS4:CV4"/>
    <mergeCell ref="CW4:CZ4"/>
    <mergeCell ref="DA4:DD4"/>
    <mergeCell ref="DE4:DH4"/>
    <mergeCell ref="DI4:DL4"/>
    <mergeCell ref="DM4:DP4"/>
    <mergeCell ref="BU4:BX4"/>
    <mergeCell ref="BY4:CB4"/>
    <mergeCell ref="CC4:CF4"/>
    <mergeCell ref="CG4:CJ4"/>
    <mergeCell ref="CK4:CN4"/>
    <mergeCell ref="CO4:CR4"/>
    <mergeCell ref="IG3:IJ3"/>
    <mergeCell ref="IK3:IN3"/>
    <mergeCell ref="IO3:IR3"/>
    <mergeCell ref="IS3:IV3"/>
    <mergeCell ref="A4:D4"/>
    <mergeCell ref="I4:L4"/>
    <mergeCell ref="M4:P4"/>
    <mergeCell ref="Q4:T4"/>
    <mergeCell ref="U4:X4"/>
    <mergeCell ref="HI3:HL3"/>
    <mergeCell ref="HM3:HP3"/>
    <mergeCell ref="HQ3:HT3"/>
    <mergeCell ref="HU3:HX3"/>
    <mergeCell ref="HY3:IB3"/>
    <mergeCell ref="IC3:IF3"/>
    <mergeCell ref="GK3:GN3"/>
    <mergeCell ref="GO3:GR3"/>
    <mergeCell ref="GS3:GV3"/>
    <mergeCell ref="GW3:GZ3"/>
    <mergeCell ref="HA3:HD3"/>
    <mergeCell ref="HE3:HH3"/>
    <mergeCell ref="FM3:FP3"/>
    <mergeCell ref="FQ3:FT3"/>
    <mergeCell ref="FU3:FX3"/>
    <mergeCell ref="FY3:GB3"/>
    <mergeCell ref="GC3:GF3"/>
    <mergeCell ref="GG3:GJ3"/>
    <mergeCell ref="EO3:ER3"/>
    <mergeCell ref="ES3:EV3"/>
    <mergeCell ref="EW3:EZ3"/>
    <mergeCell ref="FA3:FD3"/>
    <mergeCell ref="FE3:FH3"/>
    <mergeCell ref="FI3:FL3"/>
    <mergeCell ref="DU3:DX3"/>
    <mergeCell ref="DY3:EB3"/>
    <mergeCell ref="EC3:EF3"/>
    <mergeCell ref="EG3:EJ3"/>
    <mergeCell ref="EK3:EN3"/>
    <mergeCell ref="CS3:CV3"/>
    <mergeCell ref="CW3:CZ3"/>
    <mergeCell ref="DA3:DD3"/>
    <mergeCell ref="DE3:DH3"/>
    <mergeCell ref="DI3:DL3"/>
    <mergeCell ref="DM3:DP3"/>
    <mergeCell ref="CK3:CN3"/>
    <mergeCell ref="CO3:CR3"/>
    <mergeCell ref="AW3:AZ3"/>
    <mergeCell ref="BA3:BD3"/>
    <mergeCell ref="BE3:BH3"/>
    <mergeCell ref="BI3:BL3"/>
    <mergeCell ref="BM3:BP3"/>
    <mergeCell ref="BQ3:BT3"/>
    <mergeCell ref="DQ3:DT3"/>
    <mergeCell ref="BU3:BX3"/>
    <mergeCell ref="BY3:CB3"/>
    <mergeCell ref="CC3:CF3"/>
    <mergeCell ref="CG3:CJ3"/>
    <mergeCell ref="BE4:BH4"/>
    <mergeCell ref="BI4:BL4"/>
    <mergeCell ref="BM4:BP4"/>
    <mergeCell ref="BQ4:BT4"/>
    <mergeCell ref="Y4:AB4"/>
    <mergeCell ref="AC4:AF4"/>
    <mergeCell ref="AG4:AJ4"/>
    <mergeCell ref="AK4:AN4"/>
    <mergeCell ref="AO4:AR4"/>
    <mergeCell ref="AS4:AV4"/>
    <mergeCell ref="AS3:AV3"/>
    <mergeCell ref="A3:D3"/>
    <mergeCell ref="I3:L3"/>
    <mergeCell ref="M3:P3"/>
    <mergeCell ref="Q3:T3"/>
    <mergeCell ref="U3:X3"/>
    <mergeCell ref="F3:G5"/>
    <mergeCell ref="AW4:AZ4"/>
    <mergeCell ref="BA4:BD4"/>
    <mergeCell ref="A15:G15"/>
    <mergeCell ref="A13:G13"/>
    <mergeCell ref="A7:G7"/>
    <mergeCell ref="A11:G11"/>
    <mergeCell ref="Y3:AB3"/>
    <mergeCell ref="AC3:AF3"/>
    <mergeCell ref="AG3:AJ3"/>
    <mergeCell ref="AK3:AN3"/>
    <mergeCell ref="AO3:AR3"/>
  </mergeCells>
  <pageMargins left="0.51181102362204722" right="0.19685039370078741" top="0.74803149606299213" bottom="0.74803149606299213" header="0.31496062992125984" footer="0.31496062992125984"/>
  <pageSetup paperSize="9" scale="65" orientation="portrait"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I9"/>
  <sheetViews>
    <sheetView zoomScale="90" zoomScaleNormal="90" workbookViewId="0">
      <selection activeCell="A6" sqref="A6:E6"/>
    </sheetView>
  </sheetViews>
  <sheetFormatPr defaultColWidth="8.85546875" defaultRowHeight="15.75" x14ac:dyDescent="0.25"/>
  <cols>
    <col min="1" max="1" width="5.7109375" style="94" customWidth="1"/>
    <col min="2" max="2" width="26.7109375" style="94" customWidth="1"/>
    <col min="3" max="3" width="31.28515625" style="94" customWidth="1"/>
    <col min="4" max="4" width="26.7109375" style="94" customWidth="1"/>
    <col min="5" max="5" width="25.42578125" style="95" customWidth="1"/>
    <col min="6" max="6" width="15.7109375" style="1" customWidth="1"/>
    <col min="7" max="16384" width="8.85546875" style="1"/>
  </cols>
  <sheetData>
    <row r="2" spans="1:9" x14ac:dyDescent="0.25">
      <c r="D2" s="474" t="s">
        <v>532</v>
      </c>
      <c r="E2" s="506"/>
      <c r="F2" s="71"/>
      <c r="G2" s="71"/>
      <c r="H2" s="71"/>
    </row>
    <row r="3" spans="1:9" x14ac:dyDescent="0.25">
      <c r="D3" s="506"/>
      <c r="E3" s="506"/>
      <c r="F3" s="71"/>
      <c r="G3" s="71"/>
      <c r="H3" s="71"/>
    </row>
    <row r="4" spans="1:9" ht="44.25" customHeight="1" x14ac:dyDescent="0.25">
      <c r="D4" s="506"/>
      <c r="E4" s="506"/>
    </row>
    <row r="6" spans="1:9" ht="69.75" customHeight="1" x14ac:dyDescent="0.25">
      <c r="A6" s="507" t="s">
        <v>495</v>
      </c>
      <c r="B6" s="507"/>
      <c r="C6" s="507"/>
      <c r="D6" s="507"/>
      <c r="E6" s="507"/>
    </row>
    <row r="8" spans="1:9" s="2" customFormat="1" ht="47.45" customHeight="1" x14ac:dyDescent="0.25">
      <c r="A8" s="92" t="s">
        <v>0</v>
      </c>
      <c r="B8" s="92" t="s">
        <v>2</v>
      </c>
      <c r="C8" s="92" t="s">
        <v>4</v>
      </c>
      <c r="D8" s="92" t="s">
        <v>5</v>
      </c>
      <c r="E8" s="93" t="s">
        <v>3</v>
      </c>
    </row>
    <row r="9" spans="1:9" ht="158.25" customHeight="1" x14ac:dyDescent="0.25">
      <c r="A9" s="92">
        <v>1</v>
      </c>
      <c r="B9" s="194" t="s">
        <v>494</v>
      </c>
      <c r="C9" s="186" t="s">
        <v>496</v>
      </c>
      <c r="D9" s="194" t="s">
        <v>465</v>
      </c>
      <c r="E9" s="194" t="s">
        <v>45</v>
      </c>
      <c r="F9" s="11"/>
      <c r="G9" s="11"/>
      <c r="H9" s="11"/>
      <c r="I9" s="11"/>
    </row>
  </sheetData>
  <mergeCells count="2">
    <mergeCell ref="D2:E4"/>
    <mergeCell ref="A6:E6"/>
  </mergeCells>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zoomScale="60" zoomScaleNormal="60" workbookViewId="0">
      <pane ySplit="10" topLeftCell="A11" activePane="bottomLeft" state="frozen"/>
      <selection pane="bottomLeft" activeCell="J17" sqref="J17"/>
    </sheetView>
  </sheetViews>
  <sheetFormatPr defaultRowHeight="15" x14ac:dyDescent="0.25"/>
  <cols>
    <col min="1" max="1" width="28" customWidth="1"/>
    <col min="2" max="2" width="36.140625" customWidth="1"/>
    <col min="3" max="3" width="34.140625" customWidth="1"/>
    <col min="4" max="4" width="19.5703125" customWidth="1"/>
    <col min="5" max="5" width="22.28515625" customWidth="1"/>
    <col min="6" max="6" width="19.85546875" customWidth="1"/>
    <col min="7" max="7" width="22.5703125" customWidth="1"/>
    <col min="8" max="8" width="44.140625" customWidth="1"/>
    <col min="9" max="9" width="38.42578125" customWidth="1"/>
    <col min="10" max="10" width="39.5703125" customWidth="1"/>
  </cols>
  <sheetData>
    <row r="1" spans="1:10" ht="96" customHeight="1" x14ac:dyDescent="0.25">
      <c r="A1" s="82"/>
      <c r="B1" s="82"/>
      <c r="C1" s="82"/>
      <c r="D1" s="82"/>
      <c r="E1" s="82"/>
      <c r="F1" s="474"/>
      <c r="G1" s="474"/>
      <c r="H1" s="474"/>
      <c r="I1" s="474"/>
      <c r="J1" s="279" t="s">
        <v>606</v>
      </c>
    </row>
    <row r="2" spans="1:10" ht="15.75" x14ac:dyDescent="0.25">
      <c r="A2" s="82"/>
      <c r="B2" s="82"/>
      <c r="C2" s="82"/>
      <c r="D2" s="82"/>
      <c r="E2" s="82"/>
      <c r="F2" s="86"/>
      <c r="G2" s="86"/>
      <c r="H2" s="216"/>
      <c r="I2" s="216"/>
      <c r="J2" s="267"/>
    </row>
    <row r="3" spans="1:10" ht="52.5" customHeight="1" x14ac:dyDescent="0.25">
      <c r="A3" s="487" t="s">
        <v>738</v>
      </c>
      <c r="B3" s="487"/>
      <c r="C3" s="487"/>
      <c r="D3" s="487"/>
      <c r="E3" s="487"/>
      <c r="F3" s="487"/>
      <c r="G3" s="487"/>
      <c r="H3" s="487"/>
      <c r="I3" s="487"/>
      <c r="J3" s="487"/>
    </row>
    <row r="4" spans="1:10" ht="15.75" x14ac:dyDescent="0.25">
      <c r="A4" s="82"/>
      <c r="B4" s="82"/>
      <c r="C4" s="82"/>
      <c r="D4" s="82"/>
      <c r="E4" s="82"/>
      <c r="F4" s="86"/>
      <c r="G4" s="86"/>
      <c r="H4" s="82"/>
      <c r="I4" s="82"/>
      <c r="J4" s="82"/>
    </row>
    <row r="5" spans="1:10" ht="15.75" x14ac:dyDescent="0.25">
      <c r="A5" s="82"/>
      <c r="B5" s="82"/>
      <c r="C5" s="82"/>
      <c r="D5" s="82"/>
      <c r="E5" s="82"/>
      <c r="F5" s="86"/>
      <c r="G5" s="86"/>
      <c r="H5" s="82"/>
      <c r="I5" s="82"/>
      <c r="J5" s="269"/>
    </row>
    <row r="6" spans="1:10" ht="15.75" x14ac:dyDescent="0.25">
      <c r="A6" s="82"/>
      <c r="B6" s="82"/>
      <c r="C6" s="82"/>
      <c r="D6" s="82"/>
      <c r="E6" s="178"/>
      <c r="F6" s="178"/>
      <c r="G6" s="178"/>
      <c r="H6" s="178"/>
      <c r="I6" s="178"/>
      <c r="J6" s="178"/>
    </row>
    <row r="7" spans="1:10" ht="30.75" customHeight="1" x14ac:dyDescent="0.25">
      <c r="A7" s="483" t="s">
        <v>0</v>
      </c>
      <c r="B7" s="483" t="s">
        <v>554</v>
      </c>
      <c r="C7" s="483" t="s">
        <v>6</v>
      </c>
      <c r="D7" s="514" t="s">
        <v>556</v>
      </c>
      <c r="E7" s="515"/>
      <c r="F7" s="514" t="s">
        <v>557</v>
      </c>
      <c r="G7" s="515"/>
      <c r="H7" s="514" t="s">
        <v>558</v>
      </c>
      <c r="I7" s="515"/>
      <c r="J7" s="483" t="s">
        <v>555</v>
      </c>
    </row>
    <row r="8" spans="1:10" x14ac:dyDescent="0.25">
      <c r="A8" s="483"/>
      <c r="B8" s="483"/>
      <c r="C8" s="483"/>
      <c r="D8" s="496" t="s">
        <v>559</v>
      </c>
      <c r="E8" s="512" t="s">
        <v>560</v>
      </c>
      <c r="F8" s="496" t="s">
        <v>559</v>
      </c>
      <c r="G8" s="512" t="s">
        <v>560</v>
      </c>
      <c r="H8" s="496" t="s">
        <v>561</v>
      </c>
      <c r="I8" s="512" t="s">
        <v>562</v>
      </c>
      <c r="J8" s="483"/>
    </row>
    <row r="9" spans="1:10" ht="22.5" customHeight="1" x14ac:dyDescent="0.25">
      <c r="A9" s="483"/>
      <c r="B9" s="483"/>
      <c r="C9" s="483"/>
      <c r="D9" s="497"/>
      <c r="E9" s="513"/>
      <c r="F9" s="497"/>
      <c r="G9" s="513"/>
      <c r="H9" s="497"/>
      <c r="I9" s="513"/>
      <c r="J9" s="483"/>
    </row>
    <row r="10" spans="1:10" ht="15.75" x14ac:dyDescent="0.25">
      <c r="A10" s="315">
        <v>1</v>
      </c>
      <c r="B10" s="315">
        <v>2</v>
      </c>
      <c r="C10" s="315">
        <v>3</v>
      </c>
      <c r="D10" s="284">
        <v>4</v>
      </c>
      <c r="E10" s="315">
        <v>5</v>
      </c>
      <c r="F10" s="281">
        <v>6</v>
      </c>
      <c r="G10" s="281">
        <v>7</v>
      </c>
      <c r="H10" s="282">
        <v>8</v>
      </c>
      <c r="I10" s="282">
        <v>9</v>
      </c>
      <c r="J10" s="315">
        <v>10</v>
      </c>
    </row>
    <row r="11" spans="1:10" ht="117" customHeight="1" x14ac:dyDescent="0.25">
      <c r="A11" s="272" t="s">
        <v>677</v>
      </c>
      <c r="B11" s="305" t="s">
        <v>739</v>
      </c>
      <c r="C11" s="327" t="s">
        <v>714</v>
      </c>
      <c r="D11" s="328">
        <v>45292</v>
      </c>
      <c r="E11" s="328">
        <v>45322</v>
      </c>
      <c r="F11" s="328">
        <v>45292</v>
      </c>
      <c r="G11" s="328">
        <v>45565</v>
      </c>
      <c r="H11" s="366" t="s">
        <v>597</v>
      </c>
      <c r="I11" s="329" t="s">
        <v>599</v>
      </c>
      <c r="J11" s="325" t="s">
        <v>583</v>
      </c>
    </row>
    <row r="12" spans="1:10" ht="39.75" hidden="1" customHeight="1" x14ac:dyDescent="0.25">
      <c r="A12" s="304" t="s">
        <v>563</v>
      </c>
      <c r="B12" s="306" t="s">
        <v>564</v>
      </c>
      <c r="C12" s="323"/>
      <c r="D12" s="275">
        <v>43191</v>
      </c>
      <c r="E12" s="275">
        <v>43373</v>
      </c>
      <c r="F12" s="275">
        <v>45292</v>
      </c>
      <c r="G12" s="275">
        <v>43432</v>
      </c>
      <c r="H12" s="508" t="s">
        <v>427</v>
      </c>
      <c r="I12" s="276" t="s">
        <v>579</v>
      </c>
      <c r="J12" s="314" t="s">
        <v>583</v>
      </c>
    </row>
    <row r="13" spans="1:10" ht="39.75" hidden="1" customHeight="1" x14ac:dyDescent="0.25">
      <c r="A13" s="304" t="s">
        <v>565</v>
      </c>
      <c r="B13" s="306" t="s">
        <v>566</v>
      </c>
      <c r="C13" s="323"/>
      <c r="D13" s="275">
        <v>43556</v>
      </c>
      <c r="E13" s="275">
        <v>43738</v>
      </c>
      <c r="F13" s="275">
        <v>43608</v>
      </c>
      <c r="G13" s="275">
        <v>43763</v>
      </c>
      <c r="H13" s="509"/>
      <c r="I13" s="276" t="s">
        <v>580</v>
      </c>
      <c r="J13" s="314" t="s">
        <v>583</v>
      </c>
    </row>
    <row r="14" spans="1:10" ht="55.5" hidden="1" customHeight="1" x14ac:dyDescent="0.25">
      <c r="A14" s="304" t="s">
        <v>567</v>
      </c>
      <c r="B14" s="307" t="s">
        <v>568</v>
      </c>
      <c r="C14" s="323"/>
      <c r="D14" s="275">
        <v>43922</v>
      </c>
      <c r="E14" s="275">
        <v>44104</v>
      </c>
      <c r="F14" s="275">
        <v>43928</v>
      </c>
      <c r="G14" s="275">
        <v>44135</v>
      </c>
      <c r="H14" s="509"/>
      <c r="I14" s="276" t="s">
        <v>582</v>
      </c>
      <c r="J14" s="510" t="s">
        <v>587</v>
      </c>
    </row>
    <row r="15" spans="1:10" ht="39.75" hidden="1" customHeight="1" x14ac:dyDescent="0.25">
      <c r="A15" s="304" t="s">
        <v>569</v>
      </c>
      <c r="B15" s="307" t="s">
        <v>570</v>
      </c>
      <c r="C15" s="323"/>
      <c r="D15" s="275">
        <v>43922</v>
      </c>
      <c r="E15" s="275">
        <v>44104</v>
      </c>
      <c r="F15" s="275">
        <v>43923</v>
      </c>
      <c r="G15" s="275">
        <v>44135</v>
      </c>
      <c r="H15" s="509"/>
      <c r="I15" s="276" t="s">
        <v>582</v>
      </c>
      <c r="J15" s="511"/>
    </row>
    <row r="16" spans="1:10" ht="39.75" hidden="1" customHeight="1" x14ac:dyDescent="0.25">
      <c r="A16" s="304" t="s">
        <v>571</v>
      </c>
      <c r="B16" s="307" t="s">
        <v>588</v>
      </c>
      <c r="C16" s="323"/>
      <c r="D16" s="275">
        <v>43922</v>
      </c>
      <c r="E16" s="275">
        <v>44104</v>
      </c>
      <c r="F16" s="275">
        <v>43928</v>
      </c>
      <c r="G16" s="275">
        <v>44135</v>
      </c>
      <c r="H16" s="509"/>
      <c r="I16" s="276" t="s">
        <v>582</v>
      </c>
      <c r="J16" s="511"/>
    </row>
    <row r="17" spans="1:10" ht="103.5" customHeight="1" x14ac:dyDescent="0.25">
      <c r="A17" s="304" t="s">
        <v>749</v>
      </c>
      <c r="B17" s="307" t="s">
        <v>755</v>
      </c>
      <c r="C17" s="351" t="s">
        <v>714</v>
      </c>
      <c r="D17" s="277">
        <v>45292</v>
      </c>
      <c r="E17" s="275">
        <v>45322</v>
      </c>
      <c r="F17" s="277">
        <v>45292</v>
      </c>
      <c r="G17" s="275">
        <v>45565</v>
      </c>
      <c r="H17" s="317" t="s">
        <v>597</v>
      </c>
      <c r="I17" s="330" t="s">
        <v>757</v>
      </c>
      <c r="J17" s="316" t="s">
        <v>583</v>
      </c>
    </row>
    <row r="18" spans="1:10" ht="100.5" customHeight="1" x14ac:dyDescent="0.25">
      <c r="A18" s="304" t="s">
        <v>750</v>
      </c>
      <c r="B18" s="307" t="s">
        <v>756</v>
      </c>
      <c r="C18" s="351" t="s">
        <v>714</v>
      </c>
      <c r="D18" s="277">
        <v>45292</v>
      </c>
      <c r="E18" s="275">
        <v>45322</v>
      </c>
      <c r="F18" s="277">
        <v>45292</v>
      </c>
      <c r="G18" s="275">
        <v>45565</v>
      </c>
      <c r="H18" s="317" t="s">
        <v>597</v>
      </c>
      <c r="I18" s="330" t="s">
        <v>758</v>
      </c>
      <c r="J18" s="316" t="s">
        <v>583</v>
      </c>
    </row>
    <row r="19" spans="1:10" ht="157.5" customHeight="1" x14ac:dyDescent="0.25">
      <c r="A19" s="272" t="s">
        <v>699</v>
      </c>
      <c r="B19" s="308" t="s">
        <v>740</v>
      </c>
      <c r="C19" s="351" t="s">
        <v>714</v>
      </c>
      <c r="D19" s="328">
        <v>45292</v>
      </c>
      <c r="E19" s="328">
        <v>45322</v>
      </c>
      <c r="F19" s="324">
        <v>45292</v>
      </c>
      <c r="G19" s="324">
        <v>45565</v>
      </c>
      <c r="H19" s="331" t="s">
        <v>600</v>
      </c>
      <c r="I19" s="330" t="s">
        <v>650</v>
      </c>
      <c r="J19" s="325" t="s">
        <v>583</v>
      </c>
    </row>
    <row r="25" spans="1:10" ht="15.75" x14ac:dyDescent="0.25">
      <c r="I25" s="278"/>
    </row>
  </sheetData>
  <mergeCells count="17">
    <mergeCell ref="G8:G9"/>
    <mergeCell ref="H12:H16"/>
    <mergeCell ref="J14:J16"/>
    <mergeCell ref="E8:E9"/>
    <mergeCell ref="F1:I1"/>
    <mergeCell ref="A3:J3"/>
    <mergeCell ref="A7:A9"/>
    <mergeCell ref="B7:B9"/>
    <mergeCell ref="C7:C9"/>
    <mergeCell ref="J7:J9"/>
    <mergeCell ref="D8:D9"/>
    <mergeCell ref="H8:H9"/>
    <mergeCell ref="I8:I9"/>
    <mergeCell ref="D7:E7"/>
    <mergeCell ref="F7:G7"/>
    <mergeCell ref="H7:I7"/>
    <mergeCell ref="F8:F9"/>
  </mergeCells>
  <pageMargins left="0.70866141732283472" right="0.70866141732283472" top="0.74803149606299213" bottom="0.74803149606299213" header="0.31496062992125984" footer="0.31496062992125984"/>
  <pageSetup paperSize="9" scale="4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42"/>
  <sheetViews>
    <sheetView view="pageBreakPreview" zoomScale="69" zoomScaleNormal="86" zoomScaleSheetLayoutView="69" workbookViewId="0">
      <selection activeCell="B277" sqref="B277:B281"/>
    </sheetView>
  </sheetViews>
  <sheetFormatPr defaultColWidth="8.85546875" defaultRowHeight="12" x14ac:dyDescent="0.2"/>
  <cols>
    <col min="1" max="1" width="25.140625" style="177" customWidth="1"/>
    <col min="2" max="2" width="48.140625" style="172" customWidth="1"/>
    <col min="3" max="3" width="47.5703125" style="177" customWidth="1"/>
    <col min="4" max="4" width="34.140625" style="270" customWidth="1"/>
    <col min="5" max="5" width="33.42578125" style="177" customWidth="1"/>
    <col min="6" max="6" width="32" style="177" customWidth="1"/>
    <col min="7" max="8" width="8.42578125" style="72" customWidth="1"/>
    <col min="9" max="9" width="8.42578125" style="5" customWidth="1"/>
    <col min="10" max="24" width="8.42578125" style="72" customWidth="1"/>
    <col min="25" max="16384" width="8.85546875" style="72"/>
  </cols>
  <sheetData>
    <row r="2" spans="1:12" hidden="1" x14ac:dyDescent="0.2">
      <c r="F2" s="268"/>
      <c r="G2" s="474"/>
      <c r="H2" s="474"/>
    </row>
    <row r="3" spans="1:12" ht="21.75" customHeight="1" x14ac:dyDescent="0.2">
      <c r="F3" s="311" t="s">
        <v>607</v>
      </c>
      <c r="G3" s="474"/>
      <c r="H3" s="474"/>
    </row>
    <row r="4" spans="1:12" ht="18" customHeight="1" x14ac:dyDescent="0.2"/>
    <row r="5" spans="1:12" ht="17.25" hidden="1" customHeight="1" x14ac:dyDescent="0.2"/>
    <row r="6" spans="1:12" ht="11.25" hidden="1" customHeight="1" x14ac:dyDescent="0.2"/>
    <row r="7" spans="1:12" ht="60" customHeight="1" x14ac:dyDescent="0.2">
      <c r="A7" s="270"/>
      <c r="B7" s="533" t="s">
        <v>748</v>
      </c>
      <c r="C7" s="533"/>
      <c r="D7" s="533"/>
      <c r="E7" s="533"/>
      <c r="F7" s="271"/>
    </row>
    <row r="8" spans="1:12" ht="21" hidden="1" customHeight="1" x14ac:dyDescent="0.2"/>
    <row r="9" spans="1:12" ht="12" customHeight="1" x14ac:dyDescent="0.2">
      <c r="A9" s="529" t="s">
        <v>533</v>
      </c>
      <c r="B9" s="529" t="s">
        <v>534</v>
      </c>
      <c r="C9" s="529" t="s">
        <v>21</v>
      </c>
      <c r="D9" s="529" t="s">
        <v>595</v>
      </c>
      <c r="E9" s="529" t="s">
        <v>608</v>
      </c>
      <c r="F9" s="531" t="s">
        <v>574</v>
      </c>
    </row>
    <row r="10" spans="1:12" s="73" customFormat="1" ht="80.25" customHeight="1" x14ac:dyDescent="0.25">
      <c r="A10" s="530"/>
      <c r="B10" s="530"/>
      <c r="C10" s="530"/>
      <c r="D10" s="530"/>
      <c r="E10" s="530"/>
      <c r="F10" s="532"/>
      <c r="I10" s="83"/>
      <c r="J10" s="81"/>
      <c r="K10" s="81"/>
      <c r="L10" s="81"/>
    </row>
    <row r="11" spans="1:12" ht="18.75" x14ac:dyDescent="0.2">
      <c r="A11" s="528"/>
      <c r="B11" s="528"/>
      <c r="C11" s="528"/>
      <c r="D11" s="528"/>
      <c r="E11" s="528"/>
      <c r="F11" s="528"/>
    </row>
    <row r="12" spans="1:12" s="74" customFormat="1" ht="33.75" customHeight="1" x14ac:dyDescent="0.2">
      <c r="A12" s="534" t="s">
        <v>575</v>
      </c>
      <c r="B12" s="534" t="s">
        <v>754</v>
      </c>
      <c r="C12" s="309" t="s">
        <v>651</v>
      </c>
      <c r="D12" s="312">
        <f>D13+D14+D15</f>
        <v>10636.7</v>
      </c>
      <c r="E12" s="312">
        <f>E13+E14+E15+E16</f>
        <v>10636.7</v>
      </c>
      <c r="F12" s="312">
        <f>F13+F14+F15+F16</f>
        <v>10636.7</v>
      </c>
      <c r="I12" s="77"/>
    </row>
    <row r="13" spans="1:12" s="74" customFormat="1" ht="28.5" customHeight="1" x14ac:dyDescent="0.2">
      <c r="A13" s="535"/>
      <c r="B13" s="535"/>
      <c r="C13" s="309" t="s">
        <v>652</v>
      </c>
      <c r="D13" s="346">
        <f t="shared" ref="D13:F14" si="0">D138</f>
        <v>4533.3</v>
      </c>
      <c r="E13" s="346">
        <f>E138+E218</f>
        <v>4533.3</v>
      </c>
      <c r="F13" s="346">
        <f t="shared" si="0"/>
        <v>4533.3</v>
      </c>
      <c r="I13" s="77"/>
    </row>
    <row r="14" spans="1:12" s="74" customFormat="1" ht="39.75" customHeight="1" x14ac:dyDescent="0.2">
      <c r="A14" s="535"/>
      <c r="B14" s="535"/>
      <c r="C14" s="309" t="s">
        <v>44</v>
      </c>
      <c r="D14" s="312">
        <f t="shared" si="0"/>
        <v>4901.3999999999996</v>
      </c>
      <c r="E14" s="312">
        <f t="shared" si="0"/>
        <v>4901.3999999999996</v>
      </c>
      <c r="F14" s="312">
        <f t="shared" si="0"/>
        <v>4901.3999999999996</v>
      </c>
      <c r="I14" s="77"/>
    </row>
    <row r="15" spans="1:12" s="74" customFormat="1" ht="26.25" customHeight="1" x14ac:dyDescent="0.2">
      <c r="A15" s="535"/>
      <c r="B15" s="535"/>
      <c r="C15" s="309" t="s">
        <v>653</v>
      </c>
      <c r="D15" s="312">
        <f t="shared" ref="D15" si="1">D140</f>
        <v>1202</v>
      </c>
      <c r="E15" s="312">
        <f t="shared" ref="E15:F15" si="2">E140</f>
        <v>1202</v>
      </c>
      <c r="F15" s="312">
        <f t="shared" si="2"/>
        <v>1202</v>
      </c>
      <c r="I15" s="77"/>
    </row>
    <row r="16" spans="1:12" s="74" customFormat="1" ht="29.25" customHeight="1" thickBot="1" x14ac:dyDescent="0.25">
      <c r="A16" s="535"/>
      <c r="B16" s="535"/>
      <c r="C16" s="345" t="s">
        <v>654</v>
      </c>
      <c r="D16" s="346">
        <f>D141</f>
        <v>0</v>
      </c>
      <c r="E16" s="346">
        <f>E141</f>
        <v>0</v>
      </c>
      <c r="F16" s="346">
        <f>F141</f>
        <v>0</v>
      </c>
      <c r="I16" s="77"/>
    </row>
    <row r="17" spans="1:6" ht="24.95" customHeight="1" thickBot="1" x14ac:dyDescent="0.25">
      <c r="A17" s="536" t="s">
        <v>676</v>
      </c>
      <c r="B17" s="545" t="s">
        <v>741</v>
      </c>
      <c r="C17" s="355" t="s">
        <v>651</v>
      </c>
      <c r="D17" s="343">
        <v>0</v>
      </c>
      <c r="E17" s="343">
        <v>0</v>
      </c>
      <c r="F17" s="340">
        <f>F20</f>
        <v>0</v>
      </c>
    </row>
    <row r="18" spans="1:6" ht="24.95" customHeight="1" thickBot="1" x14ac:dyDescent="0.25">
      <c r="A18" s="537"/>
      <c r="B18" s="546"/>
      <c r="C18" s="310" t="s">
        <v>652</v>
      </c>
      <c r="D18" s="343">
        <v>0</v>
      </c>
      <c r="E18" s="343">
        <v>0</v>
      </c>
      <c r="F18" s="341">
        <f>SUM(F19:F20)</f>
        <v>0</v>
      </c>
    </row>
    <row r="19" spans="1:6" ht="35.25" customHeight="1" thickBot="1" x14ac:dyDescent="0.25">
      <c r="A19" s="537"/>
      <c r="B19" s="546"/>
      <c r="C19" s="310" t="s">
        <v>44</v>
      </c>
      <c r="D19" s="343">
        <v>0</v>
      </c>
      <c r="E19" s="343">
        <v>0</v>
      </c>
      <c r="F19" s="341">
        <f>SUM(F20:F21)</f>
        <v>0</v>
      </c>
    </row>
    <row r="20" spans="1:6" ht="24.95" customHeight="1" thickBot="1" x14ac:dyDescent="0.25">
      <c r="A20" s="537"/>
      <c r="B20" s="546"/>
      <c r="C20" s="310" t="s">
        <v>653</v>
      </c>
      <c r="D20" s="343">
        <v>0</v>
      </c>
      <c r="E20" s="343">
        <v>0</v>
      </c>
      <c r="F20" s="341">
        <v>0</v>
      </c>
    </row>
    <row r="21" spans="1:6" ht="24.95" customHeight="1" thickBot="1" x14ac:dyDescent="0.25">
      <c r="A21" s="538"/>
      <c r="B21" s="547"/>
      <c r="C21" s="342" t="s">
        <v>654</v>
      </c>
      <c r="D21" s="343">
        <v>0</v>
      </c>
      <c r="E21" s="343">
        <v>0</v>
      </c>
      <c r="F21" s="344">
        <v>0</v>
      </c>
    </row>
    <row r="22" spans="1:6" ht="24.95" hidden="1" customHeight="1" x14ac:dyDescent="0.2">
      <c r="A22" s="518" t="s">
        <v>413</v>
      </c>
      <c r="B22" s="518" t="s">
        <v>605</v>
      </c>
      <c r="C22" s="335" t="s">
        <v>42</v>
      </c>
      <c r="D22" s="336">
        <f>D25</f>
        <v>0</v>
      </c>
      <c r="E22" s="336">
        <f>E25</f>
        <v>0</v>
      </c>
      <c r="F22" s="337">
        <f>F26</f>
        <v>0</v>
      </c>
    </row>
    <row r="23" spans="1:6" ht="24.95" hidden="1" customHeight="1" x14ac:dyDescent="0.2">
      <c r="A23" s="516"/>
      <c r="B23" s="516"/>
      <c r="C23" s="310" t="s">
        <v>576</v>
      </c>
      <c r="D23" s="255"/>
      <c r="E23" s="255"/>
      <c r="F23" s="313"/>
    </row>
    <row r="24" spans="1:6" ht="35.25" hidden="1" customHeight="1" x14ac:dyDescent="0.2">
      <c r="A24" s="516"/>
      <c r="B24" s="516"/>
      <c r="C24" s="310" t="s">
        <v>577</v>
      </c>
      <c r="D24" s="255">
        <v>0</v>
      </c>
      <c r="E24" s="255">
        <v>0</v>
      </c>
      <c r="F24" s="313">
        <v>0</v>
      </c>
    </row>
    <row r="25" spans="1:6" ht="24.95" hidden="1" customHeight="1" x14ac:dyDescent="0.2">
      <c r="A25" s="516"/>
      <c r="B25" s="516"/>
      <c r="C25" s="310" t="s">
        <v>578</v>
      </c>
      <c r="D25" s="255">
        <v>0</v>
      </c>
      <c r="E25" s="255">
        <v>0</v>
      </c>
      <c r="F25" s="313">
        <v>0</v>
      </c>
    </row>
    <row r="26" spans="1:6" ht="24.95" hidden="1" customHeight="1" x14ac:dyDescent="0.2">
      <c r="A26" s="516"/>
      <c r="B26" s="516"/>
      <c r="C26" s="310" t="s">
        <v>592</v>
      </c>
      <c r="D26" s="255">
        <v>0</v>
      </c>
      <c r="E26" s="255">
        <v>0</v>
      </c>
      <c r="F26" s="313">
        <v>0</v>
      </c>
    </row>
    <row r="27" spans="1:6" ht="24.95" hidden="1" customHeight="1" x14ac:dyDescent="0.2">
      <c r="A27" s="516" t="s">
        <v>414</v>
      </c>
      <c r="B27" s="517" t="s">
        <v>609</v>
      </c>
      <c r="C27" s="310" t="s">
        <v>42</v>
      </c>
      <c r="D27" s="255">
        <v>0</v>
      </c>
      <c r="E27" s="255">
        <v>0</v>
      </c>
      <c r="F27" s="313">
        <v>0</v>
      </c>
    </row>
    <row r="28" spans="1:6" ht="24.95" hidden="1" customHeight="1" x14ac:dyDescent="0.2">
      <c r="A28" s="516"/>
      <c r="B28" s="526"/>
      <c r="C28" s="310" t="s">
        <v>576</v>
      </c>
      <c r="D28" s="255"/>
      <c r="E28" s="255"/>
      <c r="F28" s="313"/>
    </row>
    <row r="29" spans="1:6" ht="36.75" hidden="1" customHeight="1" x14ac:dyDescent="0.2">
      <c r="A29" s="516"/>
      <c r="B29" s="526"/>
      <c r="C29" s="310" t="s">
        <v>577</v>
      </c>
      <c r="D29" s="255">
        <v>0</v>
      </c>
      <c r="E29" s="255">
        <v>0</v>
      </c>
      <c r="F29" s="313">
        <v>0</v>
      </c>
    </row>
    <row r="30" spans="1:6" ht="24.95" hidden="1" customHeight="1" x14ac:dyDescent="0.2">
      <c r="A30" s="516"/>
      <c r="B30" s="526"/>
      <c r="C30" s="310" t="s">
        <v>578</v>
      </c>
      <c r="D30" s="255">
        <v>0</v>
      </c>
      <c r="E30" s="255">
        <v>0</v>
      </c>
      <c r="F30" s="313">
        <v>0</v>
      </c>
    </row>
    <row r="31" spans="1:6" ht="24.95" hidden="1" customHeight="1" x14ac:dyDescent="0.2">
      <c r="A31" s="516"/>
      <c r="B31" s="518"/>
      <c r="C31" s="310" t="s">
        <v>592</v>
      </c>
      <c r="D31" s="255">
        <v>0</v>
      </c>
      <c r="E31" s="255">
        <v>0</v>
      </c>
      <c r="F31" s="313">
        <v>0</v>
      </c>
    </row>
    <row r="32" spans="1:6" ht="24.95" hidden="1" customHeight="1" x14ac:dyDescent="0.2">
      <c r="A32" s="516" t="s">
        <v>415</v>
      </c>
      <c r="B32" s="517" t="s">
        <v>610</v>
      </c>
      <c r="C32" s="310" t="s">
        <v>42</v>
      </c>
      <c r="D32" s="255">
        <v>0</v>
      </c>
      <c r="E32" s="255">
        <v>0</v>
      </c>
      <c r="F32" s="313">
        <v>0</v>
      </c>
    </row>
    <row r="33" spans="1:6" ht="24.95" hidden="1" customHeight="1" x14ac:dyDescent="0.2">
      <c r="A33" s="516"/>
      <c r="B33" s="526"/>
      <c r="C33" s="310" t="s">
        <v>576</v>
      </c>
      <c r="D33" s="255"/>
      <c r="E33" s="255"/>
      <c r="F33" s="313"/>
    </row>
    <row r="34" spans="1:6" ht="32.25" hidden="1" customHeight="1" x14ac:dyDescent="0.2">
      <c r="A34" s="516"/>
      <c r="B34" s="526"/>
      <c r="C34" s="310" t="s">
        <v>577</v>
      </c>
      <c r="D34" s="255">
        <v>0</v>
      </c>
      <c r="E34" s="255">
        <v>0</v>
      </c>
      <c r="F34" s="313">
        <v>0</v>
      </c>
    </row>
    <row r="35" spans="1:6" ht="24.95" hidden="1" customHeight="1" x14ac:dyDescent="0.2">
      <c r="A35" s="516"/>
      <c r="B35" s="526"/>
      <c r="C35" s="310" t="s">
        <v>578</v>
      </c>
      <c r="D35" s="255">
        <v>0</v>
      </c>
      <c r="E35" s="255">
        <v>0</v>
      </c>
      <c r="F35" s="313">
        <v>0</v>
      </c>
    </row>
    <row r="36" spans="1:6" ht="24.95" hidden="1" customHeight="1" x14ac:dyDescent="0.2">
      <c r="A36" s="516"/>
      <c r="B36" s="518"/>
      <c r="C36" s="310" t="s">
        <v>592</v>
      </c>
      <c r="D36" s="255">
        <v>0</v>
      </c>
      <c r="E36" s="255">
        <v>0</v>
      </c>
      <c r="F36" s="313">
        <v>0</v>
      </c>
    </row>
    <row r="37" spans="1:6" ht="24.95" hidden="1" customHeight="1" x14ac:dyDescent="0.2">
      <c r="A37" s="516" t="s">
        <v>416</v>
      </c>
      <c r="B37" s="517" t="s">
        <v>611</v>
      </c>
      <c r="C37" s="310" t="s">
        <v>42</v>
      </c>
      <c r="D37" s="255">
        <v>0</v>
      </c>
      <c r="E37" s="255">
        <v>0</v>
      </c>
      <c r="F37" s="313">
        <v>0</v>
      </c>
    </row>
    <row r="38" spans="1:6" ht="24.95" hidden="1" customHeight="1" x14ac:dyDescent="0.2">
      <c r="A38" s="516"/>
      <c r="B38" s="526"/>
      <c r="C38" s="310" t="s">
        <v>576</v>
      </c>
      <c r="D38" s="255"/>
      <c r="E38" s="255"/>
      <c r="F38" s="313"/>
    </row>
    <row r="39" spans="1:6" ht="36.75" hidden="1" customHeight="1" x14ac:dyDescent="0.2">
      <c r="A39" s="516"/>
      <c r="B39" s="526"/>
      <c r="C39" s="310" t="s">
        <v>577</v>
      </c>
      <c r="D39" s="255">
        <v>0</v>
      </c>
      <c r="E39" s="255">
        <v>0</v>
      </c>
      <c r="F39" s="313">
        <v>0</v>
      </c>
    </row>
    <row r="40" spans="1:6" ht="24.95" hidden="1" customHeight="1" x14ac:dyDescent="0.2">
      <c r="A40" s="516"/>
      <c r="B40" s="526"/>
      <c r="C40" s="310" t="s">
        <v>578</v>
      </c>
      <c r="D40" s="255">
        <v>0</v>
      </c>
      <c r="E40" s="255">
        <v>0</v>
      </c>
      <c r="F40" s="313">
        <v>0</v>
      </c>
    </row>
    <row r="41" spans="1:6" ht="24.95" hidden="1" customHeight="1" x14ac:dyDescent="0.2">
      <c r="A41" s="516"/>
      <c r="B41" s="518"/>
      <c r="C41" s="310" t="s">
        <v>592</v>
      </c>
      <c r="D41" s="255">
        <v>0</v>
      </c>
      <c r="E41" s="255">
        <v>0</v>
      </c>
      <c r="F41" s="313">
        <v>0</v>
      </c>
    </row>
    <row r="42" spans="1:6" ht="24.95" hidden="1" customHeight="1" x14ac:dyDescent="0.2">
      <c r="A42" s="516" t="s">
        <v>417</v>
      </c>
      <c r="B42" s="517" t="s">
        <v>612</v>
      </c>
      <c r="C42" s="310" t="s">
        <v>42</v>
      </c>
      <c r="D42" s="255">
        <v>0</v>
      </c>
      <c r="E42" s="255">
        <v>0</v>
      </c>
      <c r="F42" s="313">
        <v>0</v>
      </c>
    </row>
    <row r="43" spans="1:6" ht="24.95" hidden="1" customHeight="1" x14ac:dyDescent="0.2">
      <c r="A43" s="516"/>
      <c r="B43" s="526"/>
      <c r="C43" s="310" t="s">
        <v>576</v>
      </c>
      <c r="D43" s="255"/>
      <c r="E43" s="255"/>
      <c r="F43" s="313"/>
    </row>
    <row r="44" spans="1:6" ht="34.5" hidden="1" customHeight="1" x14ac:dyDescent="0.2">
      <c r="A44" s="516"/>
      <c r="B44" s="526"/>
      <c r="C44" s="310" t="s">
        <v>577</v>
      </c>
      <c r="D44" s="255">
        <v>0</v>
      </c>
      <c r="E44" s="255">
        <v>0</v>
      </c>
      <c r="F44" s="313">
        <v>0</v>
      </c>
    </row>
    <row r="45" spans="1:6" ht="24.95" hidden="1" customHeight="1" x14ac:dyDescent="0.2">
      <c r="A45" s="516"/>
      <c r="B45" s="526"/>
      <c r="C45" s="310" t="s">
        <v>578</v>
      </c>
      <c r="D45" s="255">
        <v>0</v>
      </c>
      <c r="E45" s="255">
        <v>0</v>
      </c>
      <c r="F45" s="313">
        <v>0</v>
      </c>
    </row>
    <row r="46" spans="1:6" ht="24.95" hidden="1" customHeight="1" x14ac:dyDescent="0.2">
      <c r="A46" s="516"/>
      <c r="B46" s="518"/>
      <c r="C46" s="310" t="s">
        <v>592</v>
      </c>
      <c r="D46" s="255">
        <v>0</v>
      </c>
      <c r="E46" s="255">
        <v>0</v>
      </c>
      <c r="F46" s="313">
        <v>0</v>
      </c>
    </row>
    <row r="47" spans="1:6" ht="24.95" hidden="1" customHeight="1" x14ac:dyDescent="0.2">
      <c r="A47" s="516" t="s">
        <v>613</v>
      </c>
      <c r="B47" s="517" t="s">
        <v>614</v>
      </c>
      <c r="C47" s="310" t="s">
        <v>42</v>
      </c>
      <c r="D47" s="255">
        <v>0</v>
      </c>
      <c r="E47" s="255">
        <v>0</v>
      </c>
      <c r="F47" s="313">
        <v>0</v>
      </c>
    </row>
    <row r="48" spans="1:6" ht="24.95" hidden="1" customHeight="1" x14ac:dyDescent="0.2">
      <c r="A48" s="516"/>
      <c r="B48" s="526"/>
      <c r="C48" s="310" t="s">
        <v>576</v>
      </c>
      <c r="D48" s="255"/>
      <c r="E48" s="255"/>
      <c r="F48" s="313"/>
    </row>
    <row r="49" spans="1:6" ht="35.25" hidden="1" customHeight="1" x14ac:dyDescent="0.2">
      <c r="A49" s="516"/>
      <c r="B49" s="526"/>
      <c r="C49" s="310" t="s">
        <v>577</v>
      </c>
      <c r="D49" s="255">
        <v>0</v>
      </c>
      <c r="E49" s="255">
        <v>0</v>
      </c>
      <c r="F49" s="313">
        <v>0</v>
      </c>
    </row>
    <row r="50" spans="1:6" ht="24.95" hidden="1" customHeight="1" x14ac:dyDescent="0.2">
      <c r="A50" s="516"/>
      <c r="B50" s="526"/>
      <c r="C50" s="310" t="s">
        <v>578</v>
      </c>
      <c r="D50" s="255">
        <v>0</v>
      </c>
      <c r="E50" s="255">
        <v>0</v>
      </c>
      <c r="F50" s="313">
        <v>0</v>
      </c>
    </row>
    <row r="51" spans="1:6" ht="24.95" hidden="1" customHeight="1" x14ac:dyDescent="0.2">
      <c r="A51" s="516"/>
      <c r="B51" s="518"/>
      <c r="C51" s="310" t="s">
        <v>592</v>
      </c>
      <c r="D51" s="255">
        <v>0</v>
      </c>
      <c r="E51" s="255">
        <v>0</v>
      </c>
      <c r="F51" s="313">
        <v>0</v>
      </c>
    </row>
    <row r="52" spans="1:6" ht="24.95" hidden="1" customHeight="1" x14ac:dyDescent="0.2">
      <c r="A52" s="516" t="s">
        <v>616</v>
      </c>
      <c r="B52" s="517" t="s">
        <v>615</v>
      </c>
      <c r="C52" s="310" t="s">
        <v>42</v>
      </c>
      <c r="D52" s="255">
        <v>0</v>
      </c>
      <c r="E52" s="255">
        <v>0</v>
      </c>
      <c r="F52" s="313">
        <v>0</v>
      </c>
    </row>
    <row r="53" spans="1:6" ht="24.95" hidden="1" customHeight="1" x14ac:dyDescent="0.2">
      <c r="A53" s="516"/>
      <c r="B53" s="526"/>
      <c r="C53" s="310" t="s">
        <v>576</v>
      </c>
      <c r="D53" s="255"/>
      <c r="E53" s="255"/>
      <c r="F53" s="313"/>
    </row>
    <row r="54" spans="1:6" ht="33.75" hidden="1" customHeight="1" x14ac:dyDescent="0.2">
      <c r="A54" s="516"/>
      <c r="B54" s="526"/>
      <c r="C54" s="310" t="s">
        <v>577</v>
      </c>
      <c r="D54" s="255">
        <v>0</v>
      </c>
      <c r="E54" s="255">
        <v>0</v>
      </c>
      <c r="F54" s="313">
        <v>0</v>
      </c>
    </row>
    <row r="55" spans="1:6" ht="24.95" hidden="1" customHeight="1" x14ac:dyDescent="0.2">
      <c r="A55" s="516"/>
      <c r="B55" s="526"/>
      <c r="C55" s="310" t="s">
        <v>578</v>
      </c>
      <c r="D55" s="255">
        <v>0</v>
      </c>
      <c r="E55" s="255">
        <v>0</v>
      </c>
      <c r="F55" s="313">
        <v>0</v>
      </c>
    </row>
    <row r="56" spans="1:6" ht="24.95" hidden="1" customHeight="1" x14ac:dyDescent="0.2">
      <c r="A56" s="516"/>
      <c r="B56" s="518"/>
      <c r="C56" s="310" t="s">
        <v>592</v>
      </c>
      <c r="D56" s="255">
        <v>0</v>
      </c>
      <c r="E56" s="255">
        <v>0</v>
      </c>
      <c r="F56" s="313">
        <v>0</v>
      </c>
    </row>
    <row r="57" spans="1:6" ht="24.95" hidden="1" customHeight="1" x14ac:dyDescent="0.2">
      <c r="A57" s="516" t="s">
        <v>617</v>
      </c>
      <c r="B57" s="517" t="s">
        <v>618</v>
      </c>
      <c r="C57" s="310" t="s">
        <v>42</v>
      </c>
      <c r="D57" s="255">
        <v>0</v>
      </c>
      <c r="E57" s="255">
        <v>0</v>
      </c>
      <c r="F57" s="313">
        <v>0</v>
      </c>
    </row>
    <row r="58" spans="1:6" ht="24.95" hidden="1" customHeight="1" x14ac:dyDescent="0.2">
      <c r="A58" s="516"/>
      <c r="B58" s="526"/>
      <c r="C58" s="310" t="s">
        <v>576</v>
      </c>
      <c r="D58" s="255"/>
      <c r="E58" s="255"/>
      <c r="F58" s="313"/>
    </row>
    <row r="59" spans="1:6" ht="35.25" hidden="1" customHeight="1" x14ac:dyDescent="0.2">
      <c r="A59" s="516"/>
      <c r="B59" s="526"/>
      <c r="C59" s="310" t="s">
        <v>577</v>
      </c>
      <c r="D59" s="255">
        <v>0</v>
      </c>
      <c r="E59" s="255">
        <v>0</v>
      </c>
      <c r="F59" s="313">
        <v>0</v>
      </c>
    </row>
    <row r="60" spans="1:6" ht="24.95" hidden="1" customHeight="1" x14ac:dyDescent="0.2">
      <c r="A60" s="516"/>
      <c r="B60" s="526"/>
      <c r="C60" s="310" t="s">
        <v>578</v>
      </c>
      <c r="D60" s="255">
        <v>0</v>
      </c>
      <c r="E60" s="255">
        <v>0</v>
      </c>
      <c r="F60" s="313">
        <v>0</v>
      </c>
    </row>
    <row r="61" spans="1:6" ht="24.95" hidden="1" customHeight="1" x14ac:dyDescent="0.2">
      <c r="A61" s="516"/>
      <c r="B61" s="518"/>
      <c r="C61" s="310" t="s">
        <v>592</v>
      </c>
      <c r="D61" s="255">
        <v>0</v>
      </c>
      <c r="E61" s="255">
        <v>0</v>
      </c>
      <c r="F61" s="313">
        <v>0</v>
      </c>
    </row>
    <row r="62" spans="1:6" ht="24.95" hidden="1" customHeight="1" x14ac:dyDescent="0.2">
      <c r="A62" s="516" t="s">
        <v>619</v>
      </c>
      <c r="B62" s="517" t="s">
        <v>620</v>
      </c>
      <c r="C62" s="310" t="s">
        <v>42</v>
      </c>
      <c r="D62" s="255">
        <v>0</v>
      </c>
      <c r="E62" s="255">
        <v>0</v>
      </c>
      <c r="F62" s="313">
        <v>0</v>
      </c>
    </row>
    <row r="63" spans="1:6" ht="24.95" hidden="1" customHeight="1" x14ac:dyDescent="0.2">
      <c r="A63" s="516"/>
      <c r="B63" s="526"/>
      <c r="C63" s="310" t="s">
        <v>576</v>
      </c>
      <c r="D63" s="255"/>
      <c r="E63" s="255"/>
      <c r="F63" s="313"/>
    </row>
    <row r="64" spans="1:6" ht="34.5" hidden="1" customHeight="1" x14ac:dyDescent="0.2">
      <c r="A64" s="516"/>
      <c r="B64" s="526"/>
      <c r="C64" s="310" t="s">
        <v>577</v>
      </c>
      <c r="D64" s="255">
        <v>0</v>
      </c>
      <c r="E64" s="255">
        <v>0</v>
      </c>
      <c r="F64" s="313">
        <v>0</v>
      </c>
    </row>
    <row r="65" spans="1:9" ht="24.95" hidden="1" customHeight="1" x14ac:dyDescent="0.2">
      <c r="A65" s="516"/>
      <c r="B65" s="526"/>
      <c r="C65" s="310" t="s">
        <v>578</v>
      </c>
      <c r="D65" s="255">
        <v>0</v>
      </c>
      <c r="E65" s="255">
        <v>0</v>
      </c>
      <c r="F65" s="313">
        <v>0</v>
      </c>
    </row>
    <row r="66" spans="1:9" ht="24.95" hidden="1" customHeight="1" x14ac:dyDescent="0.2">
      <c r="A66" s="516"/>
      <c r="B66" s="518"/>
      <c r="C66" s="310" t="s">
        <v>592</v>
      </c>
      <c r="D66" s="255">
        <v>0</v>
      </c>
      <c r="E66" s="255">
        <v>0</v>
      </c>
      <c r="F66" s="313">
        <v>0</v>
      </c>
    </row>
    <row r="67" spans="1:9" ht="24.95" hidden="1" customHeight="1" x14ac:dyDescent="0.2">
      <c r="A67" s="516" t="s">
        <v>621</v>
      </c>
      <c r="B67" s="517" t="s">
        <v>622</v>
      </c>
      <c r="C67" s="310" t="s">
        <v>42</v>
      </c>
      <c r="D67" s="255">
        <v>0</v>
      </c>
      <c r="E67" s="255">
        <v>0</v>
      </c>
      <c r="F67" s="313">
        <v>0</v>
      </c>
    </row>
    <row r="68" spans="1:9" ht="24.95" hidden="1" customHeight="1" x14ac:dyDescent="0.2">
      <c r="A68" s="516"/>
      <c r="B68" s="526"/>
      <c r="C68" s="310" t="s">
        <v>576</v>
      </c>
      <c r="D68" s="255"/>
      <c r="E68" s="255"/>
      <c r="F68" s="313"/>
    </row>
    <row r="69" spans="1:9" ht="39.75" hidden="1" customHeight="1" x14ac:dyDescent="0.2">
      <c r="A69" s="516"/>
      <c r="B69" s="526"/>
      <c r="C69" s="310" t="s">
        <v>577</v>
      </c>
      <c r="D69" s="255">
        <v>0</v>
      </c>
      <c r="E69" s="255">
        <v>0</v>
      </c>
      <c r="F69" s="313">
        <v>0</v>
      </c>
    </row>
    <row r="70" spans="1:9" ht="24.95" hidden="1" customHeight="1" x14ac:dyDescent="0.2">
      <c r="A70" s="516"/>
      <c r="B70" s="526"/>
      <c r="C70" s="310" t="s">
        <v>578</v>
      </c>
      <c r="D70" s="255">
        <v>0</v>
      </c>
      <c r="E70" s="255">
        <v>0</v>
      </c>
      <c r="F70" s="313">
        <v>0</v>
      </c>
    </row>
    <row r="71" spans="1:9" ht="24.95" hidden="1" customHeight="1" x14ac:dyDescent="0.2">
      <c r="A71" s="516"/>
      <c r="B71" s="518"/>
      <c r="C71" s="310" t="s">
        <v>592</v>
      </c>
      <c r="D71" s="255">
        <v>0</v>
      </c>
      <c r="E71" s="255">
        <v>0</v>
      </c>
      <c r="F71" s="313">
        <v>0</v>
      </c>
    </row>
    <row r="72" spans="1:9" ht="24.95" hidden="1" customHeight="1" x14ac:dyDescent="0.2">
      <c r="A72" s="516" t="s">
        <v>623</v>
      </c>
      <c r="B72" s="517" t="s">
        <v>624</v>
      </c>
      <c r="C72" s="310" t="s">
        <v>42</v>
      </c>
      <c r="D72" s="255">
        <v>0</v>
      </c>
      <c r="E72" s="255">
        <v>0</v>
      </c>
      <c r="F72" s="313">
        <v>0</v>
      </c>
    </row>
    <row r="73" spans="1:9" ht="24.95" hidden="1" customHeight="1" x14ac:dyDescent="0.2">
      <c r="A73" s="516"/>
      <c r="B73" s="526"/>
      <c r="C73" s="310" t="s">
        <v>576</v>
      </c>
      <c r="D73" s="255"/>
      <c r="E73" s="255"/>
      <c r="F73" s="313"/>
    </row>
    <row r="74" spans="1:9" ht="34.5" hidden="1" customHeight="1" x14ac:dyDescent="0.2">
      <c r="A74" s="516"/>
      <c r="B74" s="526"/>
      <c r="C74" s="310" t="s">
        <v>577</v>
      </c>
      <c r="D74" s="255">
        <v>0</v>
      </c>
      <c r="E74" s="255">
        <v>0</v>
      </c>
      <c r="F74" s="313">
        <v>0</v>
      </c>
    </row>
    <row r="75" spans="1:9" ht="24.95" hidden="1" customHeight="1" x14ac:dyDescent="0.2">
      <c r="A75" s="516"/>
      <c r="B75" s="526"/>
      <c r="C75" s="310" t="s">
        <v>578</v>
      </c>
      <c r="D75" s="255">
        <v>0</v>
      </c>
      <c r="E75" s="255">
        <v>0</v>
      </c>
      <c r="F75" s="313">
        <v>0</v>
      </c>
    </row>
    <row r="76" spans="1:9" ht="24.95" hidden="1" customHeight="1" thickBot="1" x14ac:dyDescent="0.25">
      <c r="A76" s="517"/>
      <c r="B76" s="526"/>
      <c r="C76" s="332" t="s">
        <v>592</v>
      </c>
      <c r="D76" s="333">
        <v>0</v>
      </c>
      <c r="E76" s="333">
        <v>0</v>
      </c>
      <c r="F76" s="334">
        <v>0</v>
      </c>
    </row>
    <row r="77" spans="1:9" s="352" customFormat="1" ht="24.95" customHeight="1" x14ac:dyDescent="0.2">
      <c r="A77" s="517" t="s">
        <v>655</v>
      </c>
      <c r="B77" s="517" t="s">
        <v>656</v>
      </c>
      <c r="C77" s="338" t="s">
        <v>651</v>
      </c>
      <c r="D77" s="339">
        <f>D80</f>
        <v>0</v>
      </c>
      <c r="E77" s="339">
        <f>E80</f>
        <v>0</v>
      </c>
      <c r="F77" s="340">
        <f>F80</f>
        <v>0</v>
      </c>
      <c r="I77" s="353"/>
    </row>
    <row r="78" spans="1:9" s="352" customFormat="1" ht="24.95" customHeight="1" x14ac:dyDescent="0.2">
      <c r="A78" s="526"/>
      <c r="B78" s="526"/>
      <c r="C78" s="310" t="s">
        <v>652</v>
      </c>
      <c r="D78" s="255">
        <v>0</v>
      </c>
      <c r="E78" s="255">
        <f>SUM(E79:E80)</f>
        <v>0</v>
      </c>
      <c r="F78" s="341">
        <f>SUM(F79:F80)</f>
        <v>0</v>
      </c>
      <c r="I78" s="353"/>
    </row>
    <row r="79" spans="1:9" s="352" customFormat="1" ht="37.5" customHeight="1" x14ac:dyDescent="0.2">
      <c r="A79" s="526"/>
      <c r="B79" s="526"/>
      <c r="C79" s="310" t="s">
        <v>44</v>
      </c>
      <c r="D79" s="255">
        <v>0</v>
      </c>
      <c r="E79" s="255">
        <f>SUM(E80:E81)</f>
        <v>0</v>
      </c>
      <c r="F79" s="341">
        <f>SUM(F80:F81)</f>
        <v>0</v>
      </c>
      <c r="I79" s="353"/>
    </row>
    <row r="80" spans="1:9" s="352" customFormat="1" ht="24.95" customHeight="1" x14ac:dyDescent="0.2">
      <c r="A80" s="526"/>
      <c r="B80" s="526"/>
      <c r="C80" s="310" t="s">
        <v>653</v>
      </c>
      <c r="D80" s="255">
        <f>D198</f>
        <v>0</v>
      </c>
      <c r="E80" s="255">
        <v>0</v>
      </c>
      <c r="F80" s="341">
        <v>0</v>
      </c>
      <c r="I80" s="353"/>
    </row>
    <row r="81" spans="1:9" s="352" customFormat="1" ht="24.95" customHeight="1" thickBot="1" x14ac:dyDescent="0.25">
      <c r="A81" s="518"/>
      <c r="B81" s="518"/>
      <c r="C81" s="342" t="s">
        <v>654</v>
      </c>
      <c r="D81" s="343">
        <v>0</v>
      </c>
      <c r="E81" s="343">
        <v>0</v>
      </c>
      <c r="F81" s="344">
        <v>0</v>
      </c>
      <c r="I81" s="353"/>
    </row>
    <row r="82" spans="1:9" s="352" customFormat="1" ht="24.95" customHeight="1" x14ac:dyDescent="0.2">
      <c r="A82" s="517" t="s">
        <v>655</v>
      </c>
      <c r="B82" s="517" t="s">
        <v>656</v>
      </c>
      <c r="C82" s="310" t="s">
        <v>651</v>
      </c>
      <c r="D82" s="255">
        <v>0</v>
      </c>
      <c r="E82" s="255">
        <v>0</v>
      </c>
      <c r="F82" s="313">
        <v>0</v>
      </c>
      <c r="I82" s="353"/>
    </row>
    <row r="83" spans="1:9" s="352" customFormat="1" ht="24.95" customHeight="1" x14ac:dyDescent="0.2">
      <c r="A83" s="526"/>
      <c r="B83" s="526"/>
      <c r="C83" s="310" t="s">
        <v>652</v>
      </c>
      <c r="D83" s="255">
        <v>0</v>
      </c>
      <c r="E83" s="255">
        <v>0</v>
      </c>
      <c r="F83" s="313">
        <v>0</v>
      </c>
      <c r="I83" s="353"/>
    </row>
    <row r="84" spans="1:9" s="352" customFormat="1" ht="42" customHeight="1" x14ac:dyDescent="0.2">
      <c r="A84" s="526"/>
      <c r="B84" s="526"/>
      <c r="C84" s="310" t="s">
        <v>44</v>
      </c>
      <c r="D84" s="255">
        <v>0</v>
      </c>
      <c r="E84" s="255">
        <v>0</v>
      </c>
      <c r="F84" s="313">
        <v>0</v>
      </c>
      <c r="I84" s="353"/>
    </row>
    <row r="85" spans="1:9" s="352" customFormat="1" ht="24.95" customHeight="1" x14ac:dyDescent="0.2">
      <c r="A85" s="526"/>
      <c r="B85" s="526"/>
      <c r="C85" s="310" t="s">
        <v>653</v>
      </c>
      <c r="D85" s="255">
        <v>0</v>
      </c>
      <c r="E85" s="255">
        <v>0</v>
      </c>
      <c r="F85" s="313">
        <v>0</v>
      </c>
      <c r="I85" s="353"/>
    </row>
    <row r="86" spans="1:9" s="352" customFormat="1" ht="24.95" customHeight="1" x14ac:dyDescent="0.2">
      <c r="A86" s="518"/>
      <c r="B86" s="518"/>
      <c r="C86" s="310" t="s">
        <v>654</v>
      </c>
      <c r="D86" s="255">
        <v>0</v>
      </c>
      <c r="E86" s="255">
        <v>0</v>
      </c>
      <c r="F86" s="313">
        <v>0</v>
      </c>
      <c r="I86" s="353"/>
    </row>
    <row r="87" spans="1:9" s="352" customFormat="1" ht="24.95" customHeight="1" x14ac:dyDescent="0.2">
      <c r="A87" s="517" t="s">
        <v>657</v>
      </c>
      <c r="B87" s="517" t="s">
        <v>658</v>
      </c>
      <c r="C87" s="310" t="s">
        <v>651</v>
      </c>
      <c r="D87" s="255">
        <v>0</v>
      </c>
      <c r="E87" s="255">
        <v>0</v>
      </c>
      <c r="F87" s="313">
        <v>0</v>
      </c>
      <c r="I87" s="353"/>
    </row>
    <row r="88" spans="1:9" s="352" customFormat="1" ht="24.95" customHeight="1" x14ac:dyDescent="0.2">
      <c r="A88" s="526"/>
      <c r="B88" s="526"/>
      <c r="C88" s="310" t="s">
        <v>652</v>
      </c>
      <c r="D88" s="255">
        <v>0</v>
      </c>
      <c r="E88" s="255">
        <v>0</v>
      </c>
      <c r="F88" s="313">
        <v>0</v>
      </c>
      <c r="I88" s="353"/>
    </row>
    <row r="89" spans="1:9" s="352" customFormat="1" ht="36" customHeight="1" x14ac:dyDescent="0.2">
      <c r="A89" s="526"/>
      <c r="B89" s="526"/>
      <c r="C89" s="310" t="s">
        <v>44</v>
      </c>
      <c r="D89" s="255">
        <v>0</v>
      </c>
      <c r="E89" s="255">
        <v>0</v>
      </c>
      <c r="F89" s="313">
        <v>0</v>
      </c>
      <c r="I89" s="353"/>
    </row>
    <row r="90" spans="1:9" s="352" customFormat="1" ht="25.5" customHeight="1" x14ac:dyDescent="0.2">
      <c r="A90" s="526"/>
      <c r="B90" s="526"/>
      <c r="C90" s="310" t="s">
        <v>653</v>
      </c>
      <c r="D90" s="255">
        <v>0</v>
      </c>
      <c r="E90" s="255">
        <v>0</v>
      </c>
      <c r="F90" s="313">
        <v>0</v>
      </c>
      <c r="I90" s="353"/>
    </row>
    <row r="91" spans="1:9" s="352" customFormat="1" ht="24.95" customHeight="1" x14ac:dyDescent="0.2">
      <c r="A91" s="518"/>
      <c r="B91" s="518"/>
      <c r="C91" s="310" t="s">
        <v>654</v>
      </c>
      <c r="D91" s="255">
        <v>0</v>
      </c>
      <c r="E91" s="255">
        <v>0</v>
      </c>
      <c r="F91" s="313">
        <v>0</v>
      </c>
      <c r="I91" s="353"/>
    </row>
    <row r="92" spans="1:9" s="352" customFormat="1" ht="24.95" customHeight="1" x14ac:dyDescent="0.2">
      <c r="A92" s="517" t="s">
        <v>659</v>
      </c>
      <c r="B92" s="517" t="s">
        <v>660</v>
      </c>
      <c r="C92" s="310" t="s">
        <v>651</v>
      </c>
      <c r="D92" s="255">
        <v>0</v>
      </c>
      <c r="E92" s="255">
        <v>0</v>
      </c>
      <c r="F92" s="313">
        <v>0</v>
      </c>
      <c r="I92" s="353"/>
    </row>
    <row r="93" spans="1:9" s="352" customFormat="1" ht="24.95" customHeight="1" x14ac:dyDescent="0.2">
      <c r="A93" s="526"/>
      <c r="B93" s="526"/>
      <c r="C93" s="310" t="s">
        <v>652</v>
      </c>
      <c r="D93" s="255">
        <v>0</v>
      </c>
      <c r="E93" s="255">
        <v>0</v>
      </c>
      <c r="F93" s="313">
        <v>0</v>
      </c>
      <c r="I93" s="353"/>
    </row>
    <row r="94" spans="1:9" s="352" customFormat="1" ht="39.75" customHeight="1" x14ac:dyDescent="0.2">
      <c r="A94" s="526"/>
      <c r="B94" s="526"/>
      <c r="C94" s="310" t="s">
        <v>44</v>
      </c>
      <c r="D94" s="255">
        <v>0</v>
      </c>
      <c r="E94" s="255">
        <v>0</v>
      </c>
      <c r="F94" s="313">
        <v>0</v>
      </c>
      <c r="I94" s="353"/>
    </row>
    <row r="95" spans="1:9" s="352" customFormat="1" ht="24.95" customHeight="1" x14ac:dyDescent="0.2">
      <c r="A95" s="526"/>
      <c r="B95" s="526"/>
      <c r="C95" s="310" t="s">
        <v>653</v>
      </c>
      <c r="D95" s="255">
        <v>0</v>
      </c>
      <c r="E95" s="255">
        <v>0</v>
      </c>
      <c r="F95" s="313">
        <v>0</v>
      </c>
      <c r="I95" s="353"/>
    </row>
    <row r="96" spans="1:9" s="352" customFormat="1" ht="24.95" customHeight="1" x14ac:dyDescent="0.2">
      <c r="A96" s="518"/>
      <c r="B96" s="518"/>
      <c r="C96" s="310" t="s">
        <v>654</v>
      </c>
      <c r="D96" s="255">
        <v>0</v>
      </c>
      <c r="E96" s="255">
        <v>0</v>
      </c>
      <c r="F96" s="313">
        <v>0</v>
      </c>
      <c r="I96" s="353"/>
    </row>
    <row r="97" spans="1:9" s="352" customFormat="1" ht="24.95" customHeight="1" x14ac:dyDescent="0.2">
      <c r="A97" s="517" t="s">
        <v>662</v>
      </c>
      <c r="B97" s="517" t="s">
        <v>661</v>
      </c>
      <c r="C97" s="310" t="s">
        <v>651</v>
      </c>
      <c r="D97" s="255">
        <v>0</v>
      </c>
      <c r="E97" s="255">
        <v>0</v>
      </c>
      <c r="F97" s="313">
        <v>0</v>
      </c>
      <c r="I97" s="353"/>
    </row>
    <row r="98" spans="1:9" s="352" customFormat="1" ht="24.95" customHeight="1" x14ac:dyDescent="0.2">
      <c r="A98" s="526"/>
      <c r="B98" s="526"/>
      <c r="C98" s="310" t="s">
        <v>652</v>
      </c>
      <c r="D98" s="255">
        <v>0</v>
      </c>
      <c r="E98" s="255">
        <v>0</v>
      </c>
      <c r="F98" s="313">
        <v>0</v>
      </c>
      <c r="I98" s="353"/>
    </row>
    <row r="99" spans="1:9" s="352" customFormat="1" ht="39" customHeight="1" x14ac:dyDescent="0.2">
      <c r="A99" s="526"/>
      <c r="B99" s="526"/>
      <c r="C99" s="310" t="s">
        <v>44</v>
      </c>
      <c r="D99" s="255">
        <v>0</v>
      </c>
      <c r="E99" s="255">
        <v>0</v>
      </c>
      <c r="F99" s="313">
        <v>0</v>
      </c>
      <c r="I99" s="353"/>
    </row>
    <row r="100" spans="1:9" s="352" customFormat="1" ht="22.5" customHeight="1" x14ac:dyDescent="0.2">
      <c r="A100" s="526"/>
      <c r="B100" s="526"/>
      <c r="C100" s="310" t="s">
        <v>653</v>
      </c>
      <c r="D100" s="255">
        <v>0</v>
      </c>
      <c r="E100" s="255">
        <v>0</v>
      </c>
      <c r="F100" s="313">
        <v>0</v>
      </c>
      <c r="I100" s="353"/>
    </row>
    <row r="101" spans="1:9" s="352" customFormat="1" ht="24.95" customHeight="1" x14ac:dyDescent="0.2">
      <c r="A101" s="518"/>
      <c r="B101" s="518"/>
      <c r="C101" s="310" t="s">
        <v>654</v>
      </c>
      <c r="D101" s="255">
        <v>0</v>
      </c>
      <c r="E101" s="255">
        <v>0</v>
      </c>
      <c r="F101" s="313">
        <v>0</v>
      </c>
      <c r="I101" s="353"/>
    </row>
    <row r="102" spans="1:9" s="352" customFormat="1" ht="24.95" customHeight="1" x14ac:dyDescent="0.2">
      <c r="A102" s="517" t="s">
        <v>664</v>
      </c>
      <c r="B102" s="517" t="s">
        <v>612</v>
      </c>
      <c r="C102" s="310" t="s">
        <v>651</v>
      </c>
      <c r="D102" s="255">
        <v>0</v>
      </c>
      <c r="E102" s="255">
        <v>0</v>
      </c>
      <c r="F102" s="313">
        <v>0</v>
      </c>
      <c r="I102" s="353"/>
    </row>
    <row r="103" spans="1:9" s="352" customFormat="1" ht="24.95" customHeight="1" x14ac:dyDescent="0.2">
      <c r="A103" s="526"/>
      <c r="B103" s="526"/>
      <c r="C103" s="310" t="s">
        <v>652</v>
      </c>
      <c r="D103" s="255">
        <v>0</v>
      </c>
      <c r="E103" s="255">
        <v>0</v>
      </c>
      <c r="F103" s="313">
        <v>0</v>
      </c>
      <c r="I103" s="353"/>
    </row>
    <row r="104" spans="1:9" s="352" customFormat="1" ht="36.75" customHeight="1" x14ac:dyDescent="0.2">
      <c r="A104" s="526"/>
      <c r="B104" s="526"/>
      <c r="C104" s="310" t="s">
        <v>44</v>
      </c>
      <c r="D104" s="255">
        <v>0</v>
      </c>
      <c r="E104" s="255">
        <v>0</v>
      </c>
      <c r="F104" s="313">
        <v>0</v>
      </c>
      <c r="I104" s="353"/>
    </row>
    <row r="105" spans="1:9" s="352" customFormat="1" ht="24.95" customHeight="1" x14ac:dyDescent="0.2">
      <c r="A105" s="526"/>
      <c r="B105" s="526"/>
      <c r="C105" s="310" t="s">
        <v>653</v>
      </c>
      <c r="D105" s="255">
        <v>0</v>
      </c>
      <c r="E105" s="255">
        <v>0</v>
      </c>
      <c r="F105" s="313">
        <v>0</v>
      </c>
      <c r="I105" s="353"/>
    </row>
    <row r="106" spans="1:9" s="352" customFormat="1" ht="24.95" customHeight="1" x14ac:dyDescent="0.2">
      <c r="A106" s="518"/>
      <c r="B106" s="518"/>
      <c r="C106" s="310" t="s">
        <v>654</v>
      </c>
      <c r="D106" s="255">
        <v>0</v>
      </c>
      <c r="E106" s="255">
        <v>0</v>
      </c>
      <c r="F106" s="313">
        <v>0</v>
      </c>
      <c r="I106" s="353"/>
    </row>
    <row r="107" spans="1:9" s="352" customFormat="1" ht="24.95" customHeight="1" x14ac:dyDescent="0.2">
      <c r="A107" s="517" t="s">
        <v>665</v>
      </c>
      <c r="B107" s="517" t="s">
        <v>663</v>
      </c>
      <c r="C107" s="310" t="s">
        <v>651</v>
      </c>
      <c r="D107" s="255">
        <v>0</v>
      </c>
      <c r="E107" s="255">
        <v>0</v>
      </c>
      <c r="F107" s="313">
        <v>0</v>
      </c>
      <c r="I107" s="353"/>
    </row>
    <row r="108" spans="1:9" s="352" customFormat="1" ht="24.95" customHeight="1" x14ac:dyDescent="0.2">
      <c r="A108" s="526"/>
      <c r="B108" s="526"/>
      <c r="C108" s="310" t="s">
        <v>652</v>
      </c>
      <c r="D108" s="255">
        <v>0</v>
      </c>
      <c r="E108" s="255">
        <v>0</v>
      </c>
      <c r="F108" s="313">
        <v>0</v>
      </c>
      <c r="I108" s="353"/>
    </row>
    <row r="109" spans="1:9" s="352" customFormat="1" ht="41.25" customHeight="1" x14ac:dyDescent="0.2">
      <c r="A109" s="526"/>
      <c r="B109" s="526"/>
      <c r="C109" s="310" t="s">
        <v>44</v>
      </c>
      <c r="D109" s="255">
        <v>0</v>
      </c>
      <c r="E109" s="255">
        <v>0</v>
      </c>
      <c r="F109" s="313">
        <v>0</v>
      </c>
      <c r="I109" s="353"/>
    </row>
    <row r="110" spans="1:9" s="352" customFormat="1" ht="24.95" customHeight="1" x14ac:dyDescent="0.2">
      <c r="A110" s="526"/>
      <c r="B110" s="526"/>
      <c r="C110" s="310" t="s">
        <v>653</v>
      </c>
      <c r="D110" s="255">
        <v>0</v>
      </c>
      <c r="E110" s="255">
        <v>0</v>
      </c>
      <c r="F110" s="313">
        <v>0</v>
      </c>
      <c r="I110" s="353"/>
    </row>
    <row r="111" spans="1:9" s="352" customFormat="1" ht="24.95" customHeight="1" x14ac:dyDescent="0.2">
      <c r="A111" s="518"/>
      <c r="B111" s="518"/>
      <c r="C111" s="310" t="s">
        <v>654</v>
      </c>
      <c r="D111" s="255">
        <v>0</v>
      </c>
      <c r="E111" s="255">
        <v>0</v>
      </c>
      <c r="F111" s="313">
        <v>0</v>
      </c>
      <c r="I111" s="353"/>
    </row>
    <row r="112" spans="1:9" s="352" customFormat="1" ht="24.95" customHeight="1" x14ac:dyDescent="0.2">
      <c r="A112" s="517" t="s">
        <v>666</v>
      </c>
      <c r="B112" s="517" t="s">
        <v>668</v>
      </c>
      <c r="C112" s="310" t="s">
        <v>651</v>
      </c>
      <c r="D112" s="255">
        <v>0</v>
      </c>
      <c r="E112" s="255">
        <v>0</v>
      </c>
      <c r="F112" s="313">
        <v>0</v>
      </c>
      <c r="I112" s="353"/>
    </row>
    <row r="113" spans="1:9" s="354" customFormat="1" ht="24.95" customHeight="1" x14ac:dyDescent="0.2">
      <c r="A113" s="526"/>
      <c r="B113" s="526"/>
      <c r="C113" s="310" t="s">
        <v>652</v>
      </c>
      <c r="D113" s="255">
        <v>0</v>
      </c>
      <c r="E113" s="255">
        <v>0</v>
      </c>
      <c r="F113" s="313">
        <v>0</v>
      </c>
      <c r="I113" s="79"/>
    </row>
    <row r="114" spans="1:9" s="354" customFormat="1" ht="36" customHeight="1" x14ac:dyDescent="0.2">
      <c r="A114" s="526"/>
      <c r="B114" s="526"/>
      <c r="C114" s="310" t="s">
        <v>44</v>
      </c>
      <c r="D114" s="255">
        <v>0</v>
      </c>
      <c r="E114" s="255">
        <v>0</v>
      </c>
      <c r="F114" s="313">
        <v>0</v>
      </c>
      <c r="I114" s="79"/>
    </row>
    <row r="115" spans="1:9" s="354" customFormat="1" ht="24.95" customHeight="1" x14ac:dyDescent="0.2">
      <c r="A115" s="526"/>
      <c r="B115" s="526"/>
      <c r="C115" s="310" t="s">
        <v>653</v>
      </c>
      <c r="D115" s="255">
        <v>0</v>
      </c>
      <c r="E115" s="255">
        <v>0</v>
      </c>
      <c r="F115" s="313">
        <v>0</v>
      </c>
      <c r="I115" s="79"/>
    </row>
    <row r="116" spans="1:9" s="354" customFormat="1" ht="24.95" customHeight="1" x14ac:dyDescent="0.2">
      <c r="A116" s="518"/>
      <c r="B116" s="518"/>
      <c r="C116" s="310" t="s">
        <v>654</v>
      </c>
      <c r="D116" s="255">
        <v>0</v>
      </c>
      <c r="E116" s="255">
        <v>0</v>
      </c>
      <c r="F116" s="313">
        <v>0</v>
      </c>
      <c r="I116" s="79"/>
    </row>
    <row r="117" spans="1:9" ht="24.95" customHeight="1" x14ac:dyDescent="0.2">
      <c r="A117" s="517" t="s">
        <v>667</v>
      </c>
      <c r="B117" s="517" t="s">
        <v>669</v>
      </c>
      <c r="C117" s="310" t="s">
        <v>651</v>
      </c>
      <c r="D117" s="255">
        <v>0</v>
      </c>
      <c r="E117" s="255">
        <v>0</v>
      </c>
      <c r="F117" s="313">
        <v>0</v>
      </c>
    </row>
    <row r="118" spans="1:9" ht="24.95" customHeight="1" x14ac:dyDescent="0.2">
      <c r="A118" s="526"/>
      <c r="B118" s="526"/>
      <c r="C118" s="310" t="s">
        <v>652</v>
      </c>
      <c r="D118" s="255">
        <v>0</v>
      </c>
      <c r="E118" s="255">
        <v>0</v>
      </c>
      <c r="F118" s="313">
        <v>0</v>
      </c>
    </row>
    <row r="119" spans="1:9" ht="37.5" customHeight="1" x14ac:dyDescent="0.2">
      <c r="A119" s="526"/>
      <c r="B119" s="526"/>
      <c r="C119" s="310" t="s">
        <v>44</v>
      </c>
      <c r="D119" s="255">
        <v>0</v>
      </c>
      <c r="E119" s="255">
        <v>0</v>
      </c>
      <c r="F119" s="313">
        <v>0</v>
      </c>
    </row>
    <row r="120" spans="1:9" ht="25.5" customHeight="1" x14ac:dyDescent="0.2">
      <c r="A120" s="526"/>
      <c r="B120" s="526"/>
      <c r="C120" s="310" t="s">
        <v>653</v>
      </c>
      <c r="D120" s="255">
        <v>0</v>
      </c>
      <c r="E120" s="255">
        <v>0</v>
      </c>
      <c r="F120" s="313">
        <v>0</v>
      </c>
    </row>
    <row r="121" spans="1:9" ht="24.95" customHeight="1" thickBot="1" x14ac:dyDescent="0.25">
      <c r="A121" s="518"/>
      <c r="B121" s="527"/>
      <c r="C121" s="310" t="s">
        <v>654</v>
      </c>
      <c r="D121" s="255">
        <v>0</v>
      </c>
      <c r="E121" s="255">
        <v>0</v>
      </c>
      <c r="F121" s="313">
        <v>0</v>
      </c>
    </row>
    <row r="122" spans="1:9" ht="24.95" customHeight="1" x14ac:dyDescent="0.2">
      <c r="A122" s="517" t="s">
        <v>673</v>
      </c>
      <c r="B122" s="517" t="s">
        <v>670</v>
      </c>
      <c r="C122" s="310" t="s">
        <v>651</v>
      </c>
      <c r="D122" s="255">
        <v>0</v>
      </c>
      <c r="E122" s="255">
        <v>0</v>
      </c>
      <c r="F122" s="313">
        <v>0</v>
      </c>
    </row>
    <row r="123" spans="1:9" ht="24.95" customHeight="1" x14ac:dyDescent="0.2">
      <c r="A123" s="526"/>
      <c r="B123" s="526"/>
      <c r="C123" s="310" t="s">
        <v>652</v>
      </c>
      <c r="D123" s="255">
        <v>0</v>
      </c>
      <c r="E123" s="255">
        <v>0</v>
      </c>
      <c r="F123" s="313">
        <v>0</v>
      </c>
    </row>
    <row r="124" spans="1:9" ht="24.95" customHeight="1" x14ac:dyDescent="0.2">
      <c r="A124" s="526"/>
      <c r="B124" s="526"/>
      <c r="C124" s="310" t="s">
        <v>44</v>
      </c>
      <c r="D124" s="255">
        <v>0</v>
      </c>
      <c r="E124" s="255">
        <v>0</v>
      </c>
      <c r="F124" s="313">
        <v>0</v>
      </c>
    </row>
    <row r="125" spans="1:9" ht="24.75" customHeight="1" x14ac:dyDescent="0.2">
      <c r="A125" s="526"/>
      <c r="B125" s="526"/>
      <c r="C125" s="310" t="s">
        <v>653</v>
      </c>
      <c r="D125" s="255">
        <v>0</v>
      </c>
      <c r="E125" s="255">
        <v>0</v>
      </c>
      <c r="F125" s="313">
        <v>0</v>
      </c>
    </row>
    <row r="126" spans="1:9" ht="24.95" customHeight="1" thickBot="1" x14ac:dyDescent="0.25">
      <c r="A126" s="518"/>
      <c r="B126" s="527"/>
      <c r="C126" s="310" t="s">
        <v>654</v>
      </c>
      <c r="D126" s="255">
        <v>0</v>
      </c>
      <c r="E126" s="255">
        <v>0</v>
      </c>
      <c r="F126" s="313">
        <v>0</v>
      </c>
    </row>
    <row r="127" spans="1:9" ht="24.95" customHeight="1" x14ac:dyDescent="0.2">
      <c r="A127" s="517" t="s">
        <v>674</v>
      </c>
      <c r="B127" s="517" t="s">
        <v>671</v>
      </c>
      <c r="C127" s="310" t="s">
        <v>651</v>
      </c>
      <c r="D127" s="255">
        <v>0</v>
      </c>
      <c r="E127" s="255">
        <v>0</v>
      </c>
      <c r="F127" s="313">
        <v>0</v>
      </c>
    </row>
    <row r="128" spans="1:9" ht="24.95" customHeight="1" x14ac:dyDescent="0.2">
      <c r="A128" s="526"/>
      <c r="B128" s="526"/>
      <c r="C128" s="310" t="s">
        <v>652</v>
      </c>
      <c r="D128" s="255">
        <v>0</v>
      </c>
      <c r="E128" s="255">
        <v>0</v>
      </c>
      <c r="F128" s="313">
        <v>0</v>
      </c>
    </row>
    <row r="129" spans="1:6" ht="40.5" customHeight="1" x14ac:dyDescent="0.2">
      <c r="A129" s="526"/>
      <c r="B129" s="526"/>
      <c r="C129" s="310" t="s">
        <v>44</v>
      </c>
      <c r="D129" s="255">
        <v>0</v>
      </c>
      <c r="E129" s="255">
        <v>0</v>
      </c>
      <c r="F129" s="313">
        <v>0</v>
      </c>
    </row>
    <row r="130" spans="1:6" ht="24.95" customHeight="1" x14ac:dyDescent="0.2">
      <c r="A130" s="526"/>
      <c r="B130" s="526"/>
      <c r="C130" s="310" t="s">
        <v>653</v>
      </c>
      <c r="D130" s="255">
        <v>0</v>
      </c>
      <c r="E130" s="255">
        <v>0</v>
      </c>
      <c r="F130" s="313">
        <v>0</v>
      </c>
    </row>
    <row r="131" spans="1:6" ht="24.95" customHeight="1" thickBot="1" x14ac:dyDescent="0.25">
      <c r="A131" s="518"/>
      <c r="B131" s="527"/>
      <c r="C131" s="310" t="s">
        <v>654</v>
      </c>
      <c r="D131" s="255">
        <v>0</v>
      </c>
      <c r="E131" s="255">
        <v>0</v>
      </c>
      <c r="F131" s="313">
        <v>0</v>
      </c>
    </row>
    <row r="132" spans="1:6" ht="24.95" customHeight="1" x14ac:dyDescent="0.2">
      <c r="A132" s="517" t="s">
        <v>675</v>
      </c>
      <c r="B132" s="517" t="s">
        <v>672</v>
      </c>
      <c r="C132" s="310" t="s">
        <v>651</v>
      </c>
      <c r="D132" s="255">
        <v>0</v>
      </c>
      <c r="E132" s="255">
        <v>0</v>
      </c>
      <c r="F132" s="313">
        <v>0</v>
      </c>
    </row>
    <row r="133" spans="1:6" ht="24.95" customHeight="1" x14ac:dyDescent="0.2">
      <c r="A133" s="526"/>
      <c r="B133" s="526"/>
      <c r="C133" s="310" t="s">
        <v>652</v>
      </c>
      <c r="D133" s="255">
        <v>0</v>
      </c>
      <c r="E133" s="255">
        <v>0</v>
      </c>
      <c r="F133" s="313">
        <v>0</v>
      </c>
    </row>
    <row r="134" spans="1:6" ht="38.25" customHeight="1" x14ac:dyDescent="0.2">
      <c r="A134" s="526"/>
      <c r="B134" s="526"/>
      <c r="C134" s="310" t="s">
        <v>44</v>
      </c>
      <c r="D134" s="255">
        <v>0</v>
      </c>
      <c r="E134" s="255">
        <v>0</v>
      </c>
      <c r="F134" s="313">
        <v>0</v>
      </c>
    </row>
    <row r="135" spans="1:6" ht="24.95" customHeight="1" x14ac:dyDescent="0.2">
      <c r="A135" s="526"/>
      <c r="B135" s="526"/>
      <c r="C135" s="310" t="s">
        <v>653</v>
      </c>
      <c r="D135" s="255">
        <v>0</v>
      </c>
      <c r="E135" s="255">
        <v>0</v>
      </c>
      <c r="F135" s="313">
        <v>0</v>
      </c>
    </row>
    <row r="136" spans="1:6" ht="24.95" customHeight="1" thickBot="1" x14ac:dyDescent="0.25">
      <c r="A136" s="518"/>
      <c r="B136" s="527"/>
      <c r="C136" s="310" t="s">
        <v>654</v>
      </c>
      <c r="D136" s="255">
        <v>0</v>
      </c>
      <c r="E136" s="255">
        <v>0</v>
      </c>
      <c r="F136" s="313">
        <v>0</v>
      </c>
    </row>
    <row r="137" spans="1:6" ht="24.95" customHeight="1" thickBot="1" x14ac:dyDescent="0.25">
      <c r="A137" s="539" t="s">
        <v>677</v>
      </c>
      <c r="B137" s="542" t="s">
        <v>745</v>
      </c>
      <c r="C137" s="355" t="s">
        <v>651</v>
      </c>
      <c r="D137" s="359">
        <f>D138+D139+D140+D141</f>
        <v>10636.7</v>
      </c>
      <c r="E137" s="359">
        <f>E138+E139+E140</f>
        <v>10636.7</v>
      </c>
      <c r="F137" s="359">
        <f>F138+F139+F140</f>
        <v>10636.7</v>
      </c>
    </row>
    <row r="138" spans="1:6" ht="24.95" customHeight="1" thickBot="1" x14ac:dyDescent="0.25">
      <c r="A138" s="540"/>
      <c r="B138" s="543"/>
      <c r="C138" s="310" t="s">
        <v>652</v>
      </c>
      <c r="D138" s="359">
        <f>D278+D283</f>
        <v>4533.3</v>
      </c>
      <c r="E138" s="359">
        <f>E278+E283</f>
        <v>4533.3</v>
      </c>
      <c r="F138" s="359">
        <f>F278+F283</f>
        <v>4533.3</v>
      </c>
    </row>
    <row r="139" spans="1:6" ht="43.5" customHeight="1" x14ac:dyDescent="0.2">
      <c r="A139" s="540"/>
      <c r="B139" s="543"/>
      <c r="C139" s="310" t="s">
        <v>44</v>
      </c>
      <c r="D139" s="359">
        <f>D284+D279</f>
        <v>4901.3999999999996</v>
      </c>
      <c r="E139" s="359">
        <f>E279+E284</f>
        <v>4901.3999999999996</v>
      </c>
      <c r="F139" s="360">
        <f>F279+F284</f>
        <v>4901.3999999999996</v>
      </c>
    </row>
    <row r="140" spans="1:6" ht="24.95" customHeight="1" x14ac:dyDescent="0.2">
      <c r="A140" s="540"/>
      <c r="B140" s="543"/>
      <c r="C140" s="310" t="s">
        <v>653</v>
      </c>
      <c r="D140" s="360">
        <f>D285+D280</f>
        <v>1202</v>
      </c>
      <c r="E140" s="360">
        <f>E285+E280</f>
        <v>1202</v>
      </c>
      <c r="F140" s="360">
        <f>F280+F285</f>
        <v>1202</v>
      </c>
    </row>
    <row r="141" spans="1:6" ht="24.95" customHeight="1" thickBot="1" x14ac:dyDescent="0.25">
      <c r="A141" s="541"/>
      <c r="B141" s="544"/>
      <c r="C141" s="342" t="s">
        <v>654</v>
      </c>
      <c r="D141" s="361">
        <v>0</v>
      </c>
      <c r="E141" s="361">
        <v>0</v>
      </c>
      <c r="F141" s="361">
        <v>0</v>
      </c>
    </row>
    <row r="142" spans="1:6" ht="24.95" hidden="1" customHeight="1" x14ac:dyDescent="0.2">
      <c r="A142" s="518" t="s">
        <v>423</v>
      </c>
      <c r="B142" s="517" t="s">
        <v>564</v>
      </c>
      <c r="C142" s="310" t="s">
        <v>42</v>
      </c>
      <c r="D142" s="255">
        <v>0</v>
      </c>
      <c r="E142" s="255">
        <v>0</v>
      </c>
      <c r="F142" s="313">
        <v>0</v>
      </c>
    </row>
    <row r="143" spans="1:6" ht="24.95" hidden="1" customHeight="1" x14ac:dyDescent="0.2">
      <c r="A143" s="516"/>
      <c r="B143" s="526"/>
      <c r="C143" s="310" t="s">
        <v>576</v>
      </c>
      <c r="D143" s="255"/>
      <c r="E143" s="255"/>
      <c r="F143" s="313"/>
    </row>
    <row r="144" spans="1:6" ht="33.75" hidden="1" customHeight="1" x14ac:dyDescent="0.2">
      <c r="A144" s="516"/>
      <c r="B144" s="526"/>
      <c r="C144" s="310" t="s">
        <v>577</v>
      </c>
      <c r="D144" s="255">
        <v>0</v>
      </c>
      <c r="E144" s="255">
        <v>0</v>
      </c>
      <c r="F144" s="313">
        <v>0</v>
      </c>
    </row>
    <row r="145" spans="1:6" ht="24.95" hidden="1" customHeight="1" x14ac:dyDescent="0.2">
      <c r="A145" s="516"/>
      <c r="B145" s="526"/>
      <c r="C145" s="310" t="s">
        <v>578</v>
      </c>
      <c r="D145" s="255">
        <v>0</v>
      </c>
      <c r="E145" s="255">
        <v>0</v>
      </c>
      <c r="F145" s="313">
        <v>0</v>
      </c>
    </row>
    <row r="146" spans="1:6" ht="24.95" hidden="1" customHeight="1" x14ac:dyDescent="0.2">
      <c r="A146" s="516"/>
      <c r="B146" s="518"/>
      <c r="C146" s="332" t="s">
        <v>592</v>
      </c>
      <c r="D146" s="333">
        <v>0</v>
      </c>
      <c r="E146" s="333">
        <v>0</v>
      </c>
      <c r="F146" s="334">
        <v>0</v>
      </c>
    </row>
    <row r="147" spans="1:6" ht="24.95" hidden="1" customHeight="1" x14ac:dyDescent="0.2">
      <c r="A147" s="518" t="s">
        <v>424</v>
      </c>
      <c r="B147" s="517" t="s">
        <v>625</v>
      </c>
      <c r="C147" s="310" t="s">
        <v>42</v>
      </c>
      <c r="D147" s="255">
        <v>0</v>
      </c>
      <c r="E147" s="255">
        <v>0</v>
      </c>
      <c r="F147" s="313">
        <v>0</v>
      </c>
    </row>
    <row r="148" spans="1:6" ht="24.95" hidden="1" customHeight="1" x14ac:dyDescent="0.2">
      <c r="A148" s="516"/>
      <c r="B148" s="526"/>
      <c r="C148" s="310" t="s">
        <v>576</v>
      </c>
      <c r="D148" s="255"/>
      <c r="E148" s="255"/>
      <c r="F148" s="313"/>
    </row>
    <row r="149" spans="1:6" ht="39.75" hidden="1" customHeight="1" x14ac:dyDescent="0.2">
      <c r="A149" s="516"/>
      <c r="B149" s="526"/>
      <c r="C149" s="310" t="s">
        <v>577</v>
      </c>
      <c r="D149" s="255">
        <v>0</v>
      </c>
      <c r="E149" s="255">
        <v>0</v>
      </c>
      <c r="F149" s="313">
        <v>0</v>
      </c>
    </row>
    <row r="150" spans="1:6" ht="24.95" hidden="1" customHeight="1" x14ac:dyDescent="0.2">
      <c r="A150" s="516"/>
      <c r="B150" s="526"/>
      <c r="C150" s="310" t="s">
        <v>578</v>
      </c>
      <c r="D150" s="255">
        <v>0</v>
      </c>
      <c r="E150" s="255">
        <v>0</v>
      </c>
      <c r="F150" s="313">
        <v>0</v>
      </c>
    </row>
    <row r="151" spans="1:6" ht="24.95" hidden="1" customHeight="1" x14ac:dyDescent="0.2">
      <c r="A151" s="516"/>
      <c r="B151" s="518"/>
      <c r="C151" s="332" t="s">
        <v>592</v>
      </c>
      <c r="D151" s="333">
        <v>0</v>
      </c>
      <c r="E151" s="333">
        <v>0</v>
      </c>
      <c r="F151" s="334">
        <v>0</v>
      </c>
    </row>
    <row r="152" spans="1:6" ht="24.95" hidden="1" customHeight="1" x14ac:dyDescent="0.2">
      <c r="A152" s="518" t="s">
        <v>425</v>
      </c>
      <c r="B152" s="517" t="s">
        <v>626</v>
      </c>
      <c r="C152" s="310" t="s">
        <v>42</v>
      </c>
      <c r="D152" s="255">
        <v>0</v>
      </c>
      <c r="E152" s="255">
        <v>0</v>
      </c>
      <c r="F152" s="313">
        <v>0</v>
      </c>
    </row>
    <row r="153" spans="1:6" ht="24.95" hidden="1" customHeight="1" x14ac:dyDescent="0.2">
      <c r="A153" s="516"/>
      <c r="B153" s="526"/>
      <c r="C153" s="310" t="s">
        <v>576</v>
      </c>
      <c r="D153" s="255"/>
      <c r="E153" s="255"/>
      <c r="F153" s="313"/>
    </row>
    <row r="154" spans="1:6" ht="39" hidden="1" customHeight="1" x14ac:dyDescent="0.2">
      <c r="A154" s="516"/>
      <c r="B154" s="526"/>
      <c r="C154" s="310" t="s">
        <v>577</v>
      </c>
      <c r="D154" s="255">
        <v>0</v>
      </c>
      <c r="E154" s="255">
        <v>0</v>
      </c>
      <c r="F154" s="313">
        <v>0</v>
      </c>
    </row>
    <row r="155" spans="1:6" ht="24" hidden="1" customHeight="1" x14ac:dyDescent="0.2">
      <c r="A155" s="516"/>
      <c r="B155" s="526"/>
      <c r="C155" s="310" t="s">
        <v>578</v>
      </c>
      <c r="D155" s="255">
        <v>0</v>
      </c>
      <c r="E155" s="255">
        <v>0</v>
      </c>
      <c r="F155" s="313">
        <v>0</v>
      </c>
    </row>
    <row r="156" spans="1:6" ht="26.25" hidden="1" customHeight="1" x14ac:dyDescent="0.2">
      <c r="A156" s="516"/>
      <c r="B156" s="518"/>
      <c r="C156" s="332" t="s">
        <v>592</v>
      </c>
      <c r="D156" s="333">
        <v>0</v>
      </c>
      <c r="E156" s="333">
        <v>0</v>
      </c>
      <c r="F156" s="334">
        <v>0</v>
      </c>
    </row>
    <row r="157" spans="1:6" ht="24.95" hidden="1" customHeight="1" x14ac:dyDescent="0.2">
      <c r="A157" s="516" t="s">
        <v>425</v>
      </c>
      <c r="B157" s="516" t="s">
        <v>626</v>
      </c>
      <c r="C157" s="310" t="s">
        <v>42</v>
      </c>
      <c r="D157" s="255">
        <v>0</v>
      </c>
      <c r="E157" s="255">
        <v>0</v>
      </c>
      <c r="F157" s="313">
        <v>0</v>
      </c>
    </row>
    <row r="158" spans="1:6" ht="24.95" hidden="1" customHeight="1" x14ac:dyDescent="0.2">
      <c r="A158" s="516"/>
      <c r="B158" s="516"/>
      <c r="C158" s="310" t="s">
        <v>576</v>
      </c>
      <c r="D158" s="255"/>
      <c r="E158" s="255"/>
      <c r="F158" s="313"/>
    </row>
    <row r="159" spans="1:6" ht="39" hidden="1" customHeight="1" x14ac:dyDescent="0.2">
      <c r="A159" s="516"/>
      <c r="B159" s="516"/>
      <c r="C159" s="310" t="s">
        <v>577</v>
      </c>
      <c r="D159" s="255">
        <v>0</v>
      </c>
      <c r="E159" s="255">
        <v>0</v>
      </c>
      <c r="F159" s="313">
        <v>0</v>
      </c>
    </row>
    <row r="160" spans="1:6" ht="24.95" hidden="1" customHeight="1" x14ac:dyDescent="0.2">
      <c r="A160" s="516"/>
      <c r="B160" s="516"/>
      <c r="C160" s="310" t="s">
        <v>578</v>
      </c>
      <c r="D160" s="255">
        <v>0</v>
      </c>
      <c r="E160" s="255">
        <v>0</v>
      </c>
      <c r="F160" s="313">
        <v>0</v>
      </c>
    </row>
    <row r="161" spans="1:6" ht="24.95" hidden="1" customHeight="1" x14ac:dyDescent="0.2">
      <c r="A161" s="516"/>
      <c r="B161" s="516"/>
      <c r="C161" s="332" t="s">
        <v>592</v>
      </c>
      <c r="D161" s="333">
        <v>0</v>
      </c>
      <c r="E161" s="333">
        <v>0</v>
      </c>
      <c r="F161" s="334">
        <v>0</v>
      </c>
    </row>
    <row r="162" spans="1:6" ht="24.95" hidden="1" customHeight="1" x14ac:dyDescent="0.2">
      <c r="A162" s="516" t="s">
        <v>627</v>
      </c>
      <c r="B162" s="516" t="s">
        <v>628</v>
      </c>
      <c r="C162" s="310" t="s">
        <v>42</v>
      </c>
      <c r="D162" s="255">
        <v>0</v>
      </c>
      <c r="E162" s="255">
        <v>0</v>
      </c>
      <c r="F162" s="313">
        <v>0</v>
      </c>
    </row>
    <row r="163" spans="1:6" ht="24.95" hidden="1" customHeight="1" x14ac:dyDescent="0.2">
      <c r="A163" s="516"/>
      <c r="B163" s="516"/>
      <c r="C163" s="310" t="s">
        <v>576</v>
      </c>
      <c r="D163" s="255"/>
      <c r="E163" s="255"/>
      <c r="F163" s="313"/>
    </row>
    <row r="164" spans="1:6" ht="39" hidden="1" customHeight="1" x14ac:dyDescent="0.2">
      <c r="A164" s="516"/>
      <c r="B164" s="516"/>
      <c r="C164" s="310" t="s">
        <v>577</v>
      </c>
      <c r="D164" s="255">
        <v>0</v>
      </c>
      <c r="E164" s="255">
        <v>0</v>
      </c>
      <c r="F164" s="313">
        <v>0</v>
      </c>
    </row>
    <row r="165" spans="1:6" ht="24.95" hidden="1" customHeight="1" x14ac:dyDescent="0.2">
      <c r="A165" s="516"/>
      <c r="B165" s="516"/>
      <c r="C165" s="310" t="s">
        <v>578</v>
      </c>
      <c r="D165" s="255">
        <v>0</v>
      </c>
      <c r="E165" s="255">
        <v>0</v>
      </c>
      <c r="F165" s="313">
        <v>0</v>
      </c>
    </row>
    <row r="166" spans="1:6" ht="24.95" hidden="1" customHeight="1" x14ac:dyDescent="0.2">
      <c r="A166" s="516"/>
      <c r="B166" s="516"/>
      <c r="C166" s="332" t="s">
        <v>592</v>
      </c>
      <c r="D166" s="333">
        <v>0</v>
      </c>
      <c r="E166" s="333">
        <v>0</v>
      </c>
      <c r="F166" s="334">
        <v>0</v>
      </c>
    </row>
    <row r="167" spans="1:6" ht="24.95" hidden="1" customHeight="1" x14ac:dyDescent="0.2">
      <c r="A167" s="516" t="s">
        <v>426</v>
      </c>
      <c r="B167" s="516" t="s">
        <v>588</v>
      </c>
      <c r="C167" s="310" t="s">
        <v>42</v>
      </c>
      <c r="D167" s="255">
        <v>0</v>
      </c>
      <c r="E167" s="255">
        <v>0</v>
      </c>
      <c r="F167" s="313">
        <v>0</v>
      </c>
    </row>
    <row r="168" spans="1:6" ht="24.95" hidden="1" customHeight="1" x14ac:dyDescent="0.2">
      <c r="A168" s="516"/>
      <c r="B168" s="516"/>
      <c r="C168" s="310" t="s">
        <v>576</v>
      </c>
      <c r="D168" s="255"/>
      <c r="E168" s="255"/>
      <c r="F168" s="313"/>
    </row>
    <row r="169" spans="1:6" ht="35.25" hidden="1" customHeight="1" x14ac:dyDescent="0.2">
      <c r="A169" s="516"/>
      <c r="B169" s="516"/>
      <c r="C169" s="310" t="s">
        <v>577</v>
      </c>
      <c r="D169" s="255">
        <v>0</v>
      </c>
      <c r="E169" s="255">
        <v>0</v>
      </c>
      <c r="F169" s="313">
        <v>0</v>
      </c>
    </row>
    <row r="170" spans="1:6" ht="24.95" hidden="1" customHeight="1" x14ac:dyDescent="0.2">
      <c r="A170" s="516"/>
      <c r="B170" s="516"/>
      <c r="C170" s="310" t="s">
        <v>578</v>
      </c>
      <c r="D170" s="255">
        <v>0</v>
      </c>
      <c r="E170" s="255">
        <v>0</v>
      </c>
      <c r="F170" s="313">
        <v>0</v>
      </c>
    </row>
    <row r="171" spans="1:6" ht="24.95" hidden="1" customHeight="1" x14ac:dyDescent="0.2">
      <c r="A171" s="516"/>
      <c r="B171" s="516"/>
      <c r="C171" s="332" t="s">
        <v>592</v>
      </c>
      <c r="D171" s="333">
        <v>0</v>
      </c>
      <c r="E171" s="333">
        <v>0</v>
      </c>
      <c r="F171" s="334">
        <v>0</v>
      </c>
    </row>
    <row r="172" spans="1:6" ht="24.95" hidden="1" customHeight="1" x14ac:dyDescent="0.2">
      <c r="A172" s="516" t="s">
        <v>629</v>
      </c>
      <c r="B172" s="516" t="s">
        <v>630</v>
      </c>
      <c r="C172" s="310" t="s">
        <v>42</v>
      </c>
      <c r="D172" s="255">
        <v>0</v>
      </c>
      <c r="E172" s="255">
        <v>0</v>
      </c>
      <c r="F172" s="313">
        <v>0</v>
      </c>
    </row>
    <row r="173" spans="1:6" ht="24.95" hidden="1" customHeight="1" x14ac:dyDescent="0.2">
      <c r="A173" s="516"/>
      <c r="B173" s="516"/>
      <c r="C173" s="310" t="s">
        <v>576</v>
      </c>
      <c r="D173" s="255"/>
      <c r="E173" s="255"/>
      <c r="F173" s="313"/>
    </row>
    <row r="174" spans="1:6" ht="42" hidden="1" customHeight="1" x14ac:dyDescent="0.2">
      <c r="A174" s="516"/>
      <c r="B174" s="516"/>
      <c r="C174" s="310" t="s">
        <v>577</v>
      </c>
      <c r="D174" s="255">
        <v>0</v>
      </c>
      <c r="E174" s="255">
        <v>0</v>
      </c>
      <c r="F174" s="313">
        <v>0</v>
      </c>
    </row>
    <row r="175" spans="1:6" ht="24.95" hidden="1" customHeight="1" x14ac:dyDescent="0.2">
      <c r="A175" s="516"/>
      <c r="B175" s="516"/>
      <c r="C175" s="310" t="s">
        <v>578</v>
      </c>
      <c r="D175" s="255">
        <v>0</v>
      </c>
      <c r="E175" s="255">
        <v>0</v>
      </c>
      <c r="F175" s="313">
        <v>0</v>
      </c>
    </row>
    <row r="176" spans="1:6" ht="24.95" hidden="1" customHeight="1" x14ac:dyDescent="0.2">
      <c r="A176" s="516"/>
      <c r="B176" s="516"/>
      <c r="C176" s="332" t="s">
        <v>592</v>
      </c>
      <c r="D176" s="333">
        <v>0</v>
      </c>
      <c r="E176" s="333">
        <v>0</v>
      </c>
      <c r="F176" s="334">
        <v>0</v>
      </c>
    </row>
    <row r="177" spans="1:6" ht="24.95" hidden="1" customHeight="1" x14ac:dyDescent="0.2">
      <c r="A177" s="516" t="s">
        <v>631</v>
      </c>
      <c r="B177" s="516" t="s">
        <v>632</v>
      </c>
      <c r="C177" s="310" t="s">
        <v>42</v>
      </c>
      <c r="D177" s="255">
        <v>0</v>
      </c>
      <c r="E177" s="255">
        <v>0</v>
      </c>
      <c r="F177" s="313">
        <v>0</v>
      </c>
    </row>
    <row r="178" spans="1:6" ht="24.95" hidden="1" customHeight="1" x14ac:dyDescent="0.2">
      <c r="A178" s="516"/>
      <c r="B178" s="516"/>
      <c r="C178" s="310" t="s">
        <v>576</v>
      </c>
      <c r="D178" s="255"/>
      <c r="E178" s="255"/>
      <c r="F178" s="313"/>
    </row>
    <row r="179" spans="1:6" ht="36.75" hidden="1" customHeight="1" x14ac:dyDescent="0.2">
      <c r="A179" s="516"/>
      <c r="B179" s="516"/>
      <c r="C179" s="310" t="s">
        <v>577</v>
      </c>
      <c r="D179" s="255">
        <v>0</v>
      </c>
      <c r="E179" s="255">
        <v>0</v>
      </c>
      <c r="F179" s="313">
        <v>0</v>
      </c>
    </row>
    <row r="180" spans="1:6" ht="24.95" hidden="1" customHeight="1" x14ac:dyDescent="0.2">
      <c r="A180" s="516"/>
      <c r="B180" s="516"/>
      <c r="C180" s="310" t="s">
        <v>578</v>
      </c>
      <c r="D180" s="255">
        <v>0</v>
      </c>
      <c r="E180" s="255">
        <v>0</v>
      </c>
      <c r="F180" s="313">
        <v>0</v>
      </c>
    </row>
    <row r="181" spans="1:6" ht="24.95" hidden="1" customHeight="1" x14ac:dyDescent="0.2">
      <c r="A181" s="516"/>
      <c r="B181" s="516"/>
      <c r="C181" s="332" t="s">
        <v>592</v>
      </c>
      <c r="D181" s="333">
        <v>0</v>
      </c>
      <c r="E181" s="333">
        <v>0</v>
      </c>
      <c r="F181" s="334">
        <v>0</v>
      </c>
    </row>
    <row r="182" spans="1:6" ht="24.95" hidden="1" customHeight="1" x14ac:dyDescent="0.2">
      <c r="A182" s="516" t="s">
        <v>633</v>
      </c>
      <c r="B182" s="516" t="s">
        <v>634</v>
      </c>
      <c r="C182" s="310" t="s">
        <v>42</v>
      </c>
      <c r="D182" s="255">
        <v>0</v>
      </c>
      <c r="E182" s="255">
        <v>0</v>
      </c>
      <c r="F182" s="313">
        <v>0</v>
      </c>
    </row>
    <row r="183" spans="1:6" ht="24.95" hidden="1" customHeight="1" x14ac:dyDescent="0.2">
      <c r="A183" s="516"/>
      <c r="B183" s="516"/>
      <c r="C183" s="310" t="s">
        <v>576</v>
      </c>
      <c r="D183" s="255"/>
      <c r="E183" s="255"/>
      <c r="F183" s="313"/>
    </row>
    <row r="184" spans="1:6" ht="33.75" hidden="1" customHeight="1" x14ac:dyDescent="0.2">
      <c r="A184" s="516"/>
      <c r="B184" s="516"/>
      <c r="C184" s="310" t="s">
        <v>577</v>
      </c>
      <c r="D184" s="255">
        <v>0</v>
      </c>
      <c r="E184" s="255">
        <v>0</v>
      </c>
      <c r="F184" s="313">
        <v>0</v>
      </c>
    </row>
    <row r="185" spans="1:6" ht="24.95" hidden="1" customHeight="1" x14ac:dyDescent="0.2">
      <c r="A185" s="516"/>
      <c r="B185" s="516"/>
      <c r="C185" s="310" t="s">
        <v>578</v>
      </c>
      <c r="D185" s="255">
        <v>0</v>
      </c>
      <c r="E185" s="255">
        <v>0</v>
      </c>
      <c r="F185" s="313">
        <v>0</v>
      </c>
    </row>
    <row r="186" spans="1:6" ht="24.95" hidden="1" customHeight="1" x14ac:dyDescent="0.2">
      <c r="A186" s="516"/>
      <c r="B186" s="516"/>
      <c r="C186" s="332" t="s">
        <v>592</v>
      </c>
      <c r="D186" s="333">
        <v>0</v>
      </c>
      <c r="E186" s="333">
        <v>0</v>
      </c>
      <c r="F186" s="313">
        <v>0</v>
      </c>
    </row>
    <row r="187" spans="1:6" ht="24.95" hidden="1" customHeight="1" x14ac:dyDescent="0.2">
      <c r="A187" s="516" t="s">
        <v>635</v>
      </c>
      <c r="B187" s="516" t="s">
        <v>636</v>
      </c>
      <c r="C187" s="310" t="s">
        <v>42</v>
      </c>
      <c r="D187" s="255">
        <v>7561.9</v>
      </c>
      <c r="E187" s="255">
        <v>7561.9</v>
      </c>
      <c r="F187" s="255">
        <v>7561.9</v>
      </c>
    </row>
    <row r="188" spans="1:6" ht="24.95" hidden="1" customHeight="1" x14ac:dyDescent="0.2">
      <c r="A188" s="516"/>
      <c r="B188" s="516"/>
      <c r="C188" s="310" t="s">
        <v>576</v>
      </c>
      <c r="D188" s="255"/>
      <c r="E188" s="255"/>
      <c r="F188" s="255"/>
    </row>
    <row r="189" spans="1:6" ht="32.25" hidden="1" customHeight="1" x14ac:dyDescent="0.2">
      <c r="A189" s="516"/>
      <c r="B189" s="516"/>
      <c r="C189" s="310" t="s">
        <v>577</v>
      </c>
      <c r="D189" s="255">
        <f>D190</f>
        <v>7561.9</v>
      </c>
      <c r="E189" s="255">
        <f>E190</f>
        <v>7561.9</v>
      </c>
      <c r="F189" s="255">
        <f>F190</f>
        <v>7561.9</v>
      </c>
    </row>
    <row r="190" spans="1:6" ht="24.95" hidden="1" customHeight="1" x14ac:dyDescent="0.2">
      <c r="A190" s="516"/>
      <c r="B190" s="516"/>
      <c r="C190" s="310" t="s">
        <v>578</v>
      </c>
      <c r="D190" s="255">
        <v>7561.9</v>
      </c>
      <c r="E190" s="255">
        <v>7561.9</v>
      </c>
      <c r="F190" s="255">
        <v>7561.9</v>
      </c>
    </row>
    <row r="191" spans="1:6" ht="24.95" hidden="1" customHeight="1" x14ac:dyDescent="0.2">
      <c r="A191" s="516"/>
      <c r="B191" s="516"/>
      <c r="C191" s="332" t="s">
        <v>592</v>
      </c>
      <c r="D191" s="333">
        <v>0</v>
      </c>
      <c r="E191" s="333">
        <v>0</v>
      </c>
      <c r="F191" s="333">
        <v>0</v>
      </c>
    </row>
    <row r="192" spans="1:6" ht="24.95" hidden="1" customHeight="1" x14ac:dyDescent="0.2">
      <c r="A192" s="516" t="s">
        <v>638</v>
      </c>
      <c r="B192" s="516" t="s">
        <v>639</v>
      </c>
      <c r="C192" s="310" t="s">
        <v>42</v>
      </c>
      <c r="D192" s="255" t="str">
        <f>D194</f>
        <v>2 187,0</v>
      </c>
      <c r="E192" s="255" t="str">
        <f>E195</f>
        <v>2 187,0</v>
      </c>
      <c r="F192" s="255" t="str">
        <f>F195</f>
        <v>2 187,0</v>
      </c>
    </row>
    <row r="193" spans="1:6" ht="24.95" hidden="1" customHeight="1" x14ac:dyDescent="0.2">
      <c r="A193" s="516"/>
      <c r="B193" s="516"/>
      <c r="C193" s="310" t="s">
        <v>576</v>
      </c>
      <c r="D193" s="255"/>
      <c r="E193" s="255"/>
      <c r="F193" s="255"/>
    </row>
    <row r="194" spans="1:6" ht="34.5" hidden="1" customHeight="1" x14ac:dyDescent="0.2">
      <c r="A194" s="516"/>
      <c r="B194" s="516"/>
      <c r="C194" s="310" t="s">
        <v>577</v>
      </c>
      <c r="D194" s="255" t="s">
        <v>637</v>
      </c>
      <c r="E194" s="255" t="str">
        <f>E195</f>
        <v>2 187,0</v>
      </c>
      <c r="F194" s="255" t="str">
        <f>F195</f>
        <v>2 187,0</v>
      </c>
    </row>
    <row r="195" spans="1:6" ht="24.95" hidden="1" customHeight="1" x14ac:dyDescent="0.2">
      <c r="A195" s="516"/>
      <c r="B195" s="516"/>
      <c r="C195" s="310" t="s">
        <v>578</v>
      </c>
      <c r="D195" s="255" t="s">
        <v>637</v>
      </c>
      <c r="E195" s="255" t="s">
        <v>637</v>
      </c>
      <c r="F195" s="255" t="s">
        <v>637</v>
      </c>
    </row>
    <row r="196" spans="1:6" ht="24.95" hidden="1" customHeight="1" x14ac:dyDescent="0.2">
      <c r="A196" s="516"/>
      <c r="B196" s="516"/>
      <c r="C196" s="332" t="s">
        <v>592</v>
      </c>
      <c r="D196" s="333">
        <v>0</v>
      </c>
      <c r="E196" s="333">
        <v>0</v>
      </c>
      <c r="F196" s="333">
        <v>0</v>
      </c>
    </row>
    <row r="197" spans="1:6" ht="24.95" hidden="1" customHeight="1" x14ac:dyDescent="0.2">
      <c r="A197" s="516" t="s">
        <v>640</v>
      </c>
      <c r="B197" s="516" t="s">
        <v>641</v>
      </c>
      <c r="C197" s="310" t="s">
        <v>42</v>
      </c>
      <c r="D197" s="255">
        <v>0</v>
      </c>
      <c r="E197" s="255">
        <v>0</v>
      </c>
      <c r="F197" s="313">
        <v>0</v>
      </c>
    </row>
    <row r="198" spans="1:6" ht="24.95" hidden="1" customHeight="1" x14ac:dyDescent="0.2">
      <c r="A198" s="516"/>
      <c r="B198" s="516"/>
      <c r="C198" s="310" t="s">
        <v>576</v>
      </c>
      <c r="D198" s="255"/>
      <c r="E198" s="255"/>
      <c r="F198" s="313"/>
    </row>
    <row r="199" spans="1:6" ht="36.75" hidden="1" customHeight="1" x14ac:dyDescent="0.2">
      <c r="A199" s="516"/>
      <c r="B199" s="516"/>
      <c r="C199" s="310" t="s">
        <v>577</v>
      </c>
      <c r="D199" s="255">
        <v>0</v>
      </c>
      <c r="E199" s="255">
        <v>0</v>
      </c>
      <c r="F199" s="313">
        <v>0</v>
      </c>
    </row>
    <row r="200" spans="1:6" ht="24.95" hidden="1" customHeight="1" x14ac:dyDescent="0.2">
      <c r="A200" s="516"/>
      <c r="B200" s="516"/>
      <c r="C200" s="310" t="s">
        <v>578</v>
      </c>
      <c r="D200" s="255">
        <v>0</v>
      </c>
      <c r="E200" s="255">
        <v>0</v>
      </c>
      <c r="F200" s="313">
        <v>0</v>
      </c>
    </row>
    <row r="201" spans="1:6" ht="24.95" hidden="1" customHeight="1" x14ac:dyDescent="0.2">
      <c r="A201" s="516"/>
      <c r="B201" s="516"/>
      <c r="C201" s="332" t="s">
        <v>592</v>
      </c>
      <c r="D201" s="333">
        <v>0</v>
      </c>
      <c r="E201" s="333">
        <v>0</v>
      </c>
      <c r="F201" s="313">
        <v>0</v>
      </c>
    </row>
    <row r="202" spans="1:6" ht="24.95" hidden="1" customHeight="1" x14ac:dyDescent="0.2">
      <c r="A202" s="516" t="s">
        <v>642</v>
      </c>
      <c r="B202" s="516" t="s">
        <v>643</v>
      </c>
      <c r="C202" s="310" t="s">
        <v>42</v>
      </c>
      <c r="D202" s="255">
        <v>0</v>
      </c>
      <c r="E202" s="255">
        <v>0</v>
      </c>
      <c r="F202" s="313">
        <v>0</v>
      </c>
    </row>
    <row r="203" spans="1:6" ht="24.95" hidden="1" customHeight="1" x14ac:dyDescent="0.2">
      <c r="A203" s="516"/>
      <c r="B203" s="516"/>
      <c r="C203" s="310" t="s">
        <v>576</v>
      </c>
      <c r="D203" s="255"/>
      <c r="E203" s="255"/>
      <c r="F203" s="313"/>
    </row>
    <row r="204" spans="1:6" ht="37.5" hidden="1" customHeight="1" x14ac:dyDescent="0.2">
      <c r="A204" s="516"/>
      <c r="B204" s="516"/>
      <c r="C204" s="310" t="s">
        <v>577</v>
      </c>
      <c r="D204" s="255">
        <v>0</v>
      </c>
      <c r="E204" s="255">
        <v>0</v>
      </c>
      <c r="F204" s="313">
        <v>0</v>
      </c>
    </row>
    <row r="205" spans="1:6" ht="24.95" hidden="1" customHeight="1" x14ac:dyDescent="0.2">
      <c r="A205" s="516"/>
      <c r="B205" s="516"/>
      <c r="C205" s="310" t="s">
        <v>578</v>
      </c>
      <c r="D205" s="255">
        <v>0</v>
      </c>
      <c r="E205" s="255">
        <v>0</v>
      </c>
      <c r="F205" s="313">
        <v>0</v>
      </c>
    </row>
    <row r="206" spans="1:6" ht="24.95" hidden="1" customHeight="1" x14ac:dyDescent="0.2">
      <c r="A206" s="516"/>
      <c r="B206" s="516"/>
      <c r="C206" s="332" t="s">
        <v>592</v>
      </c>
      <c r="D206" s="333">
        <v>0</v>
      </c>
      <c r="E206" s="333">
        <v>0</v>
      </c>
      <c r="F206" s="313">
        <v>0</v>
      </c>
    </row>
    <row r="207" spans="1:6" ht="24.95" hidden="1" customHeight="1" x14ac:dyDescent="0.2">
      <c r="A207" s="516" t="s">
        <v>644</v>
      </c>
      <c r="B207" s="516"/>
      <c r="C207" s="310" t="s">
        <v>42</v>
      </c>
      <c r="D207" s="255">
        <v>0</v>
      </c>
      <c r="E207" s="255">
        <v>0</v>
      </c>
      <c r="F207" s="313">
        <v>0</v>
      </c>
    </row>
    <row r="208" spans="1:6" ht="24.95" hidden="1" customHeight="1" x14ac:dyDescent="0.2">
      <c r="A208" s="516"/>
      <c r="B208" s="516"/>
      <c r="C208" s="310" t="s">
        <v>576</v>
      </c>
      <c r="D208" s="255"/>
      <c r="E208" s="255"/>
      <c r="F208" s="313"/>
    </row>
    <row r="209" spans="1:6" ht="37.5" hidden="1" customHeight="1" x14ac:dyDescent="0.2">
      <c r="A209" s="516"/>
      <c r="B209" s="516"/>
      <c r="C209" s="310" t="s">
        <v>577</v>
      </c>
      <c r="D209" s="255">
        <v>0</v>
      </c>
      <c r="E209" s="255">
        <v>0</v>
      </c>
      <c r="F209" s="313">
        <v>0</v>
      </c>
    </row>
    <row r="210" spans="1:6" ht="24.95" hidden="1" customHeight="1" x14ac:dyDescent="0.2">
      <c r="A210" s="516"/>
      <c r="B210" s="516"/>
      <c r="C210" s="310" t="s">
        <v>578</v>
      </c>
      <c r="D210" s="255">
        <v>0</v>
      </c>
      <c r="E210" s="255">
        <v>0</v>
      </c>
      <c r="F210" s="313">
        <v>0</v>
      </c>
    </row>
    <row r="211" spans="1:6" ht="24.95" hidden="1" customHeight="1" x14ac:dyDescent="0.2">
      <c r="A211" s="516"/>
      <c r="B211" s="516"/>
      <c r="C211" s="332" t="s">
        <v>592</v>
      </c>
      <c r="D211" s="333">
        <v>0</v>
      </c>
      <c r="E211" s="333">
        <v>0</v>
      </c>
      <c r="F211" s="313">
        <v>0</v>
      </c>
    </row>
    <row r="212" spans="1:6" ht="24.95" hidden="1" customHeight="1" x14ac:dyDescent="0.2">
      <c r="A212" s="516" t="s">
        <v>645</v>
      </c>
      <c r="B212" s="516"/>
      <c r="C212" s="310" t="s">
        <v>42</v>
      </c>
      <c r="D212" s="255">
        <v>0</v>
      </c>
      <c r="E212" s="255">
        <v>0</v>
      </c>
      <c r="F212" s="313">
        <v>0</v>
      </c>
    </row>
    <row r="213" spans="1:6" ht="24.95" hidden="1" customHeight="1" x14ac:dyDescent="0.2">
      <c r="A213" s="516"/>
      <c r="B213" s="516"/>
      <c r="C213" s="310" t="s">
        <v>576</v>
      </c>
      <c r="D213" s="255"/>
      <c r="E213" s="255"/>
      <c r="F213" s="313"/>
    </row>
    <row r="214" spans="1:6" ht="38.25" hidden="1" customHeight="1" x14ac:dyDescent="0.2">
      <c r="A214" s="516"/>
      <c r="B214" s="516"/>
      <c r="C214" s="310" t="s">
        <v>577</v>
      </c>
      <c r="D214" s="255">
        <v>0</v>
      </c>
      <c r="E214" s="255">
        <v>0</v>
      </c>
      <c r="F214" s="313">
        <v>0</v>
      </c>
    </row>
    <row r="215" spans="1:6" ht="24.95" hidden="1" customHeight="1" x14ac:dyDescent="0.2">
      <c r="A215" s="516"/>
      <c r="B215" s="516"/>
      <c r="C215" s="310" t="s">
        <v>578</v>
      </c>
      <c r="D215" s="255">
        <v>0</v>
      </c>
      <c r="E215" s="255">
        <v>0</v>
      </c>
      <c r="F215" s="313">
        <v>0</v>
      </c>
    </row>
    <row r="216" spans="1:6" ht="24.95" hidden="1" customHeight="1" thickBot="1" x14ac:dyDescent="0.25">
      <c r="A216" s="517"/>
      <c r="B216" s="517"/>
      <c r="C216" s="332" t="s">
        <v>592</v>
      </c>
      <c r="D216" s="333">
        <v>0</v>
      </c>
      <c r="E216" s="333">
        <v>0</v>
      </c>
      <c r="F216" s="334">
        <v>0</v>
      </c>
    </row>
    <row r="217" spans="1:6" ht="24.95" customHeight="1" x14ac:dyDescent="0.2">
      <c r="A217" s="517" t="s">
        <v>563</v>
      </c>
      <c r="B217" s="517" t="s">
        <v>681</v>
      </c>
      <c r="C217" s="310" t="s">
        <v>651</v>
      </c>
      <c r="D217" s="255">
        <v>0</v>
      </c>
      <c r="E217" s="255">
        <v>0</v>
      </c>
      <c r="F217" s="313">
        <v>0</v>
      </c>
    </row>
    <row r="218" spans="1:6" ht="24.95" customHeight="1" x14ac:dyDescent="0.2">
      <c r="A218" s="526"/>
      <c r="B218" s="526"/>
      <c r="C218" s="310" t="s">
        <v>652</v>
      </c>
      <c r="D218" s="255">
        <v>0</v>
      </c>
      <c r="E218" s="255">
        <v>0</v>
      </c>
      <c r="F218" s="313">
        <v>0</v>
      </c>
    </row>
    <row r="219" spans="1:6" ht="33.75" customHeight="1" x14ac:dyDescent="0.2">
      <c r="A219" s="526"/>
      <c r="B219" s="526"/>
      <c r="C219" s="310" t="s">
        <v>44</v>
      </c>
      <c r="D219" s="255">
        <v>0</v>
      </c>
      <c r="E219" s="255">
        <v>0</v>
      </c>
      <c r="F219" s="313">
        <v>0</v>
      </c>
    </row>
    <row r="220" spans="1:6" ht="24.95" customHeight="1" x14ac:dyDescent="0.2">
      <c r="A220" s="526"/>
      <c r="B220" s="526"/>
      <c r="C220" s="310" t="s">
        <v>653</v>
      </c>
      <c r="D220" s="255">
        <v>0</v>
      </c>
      <c r="E220" s="255">
        <v>0</v>
      </c>
      <c r="F220" s="313">
        <v>0</v>
      </c>
    </row>
    <row r="221" spans="1:6" ht="24.95" customHeight="1" thickBot="1" x14ac:dyDescent="0.25">
      <c r="A221" s="527"/>
      <c r="B221" s="527"/>
      <c r="C221" s="310" t="s">
        <v>654</v>
      </c>
      <c r="D221" s="255">
        <v>0</v>
      </c>
      <c r="E221" s="255">
        <v>0</v>
      </c>
      <c r="F221" s="313">
        <v>0</v>
      </c>
    </row>
    <row r="222" spans="1:6" ht="24.95" customHeight="1" x14ac:dyDescent="0.2">
      <c r="A222" s="517" t="s">
        <v>565</v>
      </c>
      <c r="B222" s="517" t="s">
        <v>679</v>
      </c>
      <c r="C222" s="310" t="s">
        <v>651</v>
      </c>
      <c r="D222" s="255">
        <v>0</v>
      </c>
      <c r="E222" s="255">
        <v>0</v>
      </c>
      <c r="F222" s="313">
        <v>0</v>
      </c>
    </row>
    <row r="223" spans="1:6" ht="24.95" customHeight="1" x14ac:dyDescent="0.2">
      <c r="A223" s="526"/>
      <c r="B223" s="526"/>
      <c r="C223" s="310" t="s">
        <v>652</v>
      </c>
      <c r="D223" s="255">
        <v>0</v>
      </c>
      <c r="E223" s="255">
        <v>0</v>
      </c>
      <c r="F223" s="313">
        <v>0</v>
      </c>
    </row>
    <row r="224" spans="1:6" ht="36.75" customHeight="1" x14ac:dyDescent="0.2">
      <c r="A224" s="526"/>
      <c r="B224" s="526"/>
      <c r="C224" s="310" t="s">
        <v>44</v>
      </c>
      <c r="D224" s="255">
        <v>0</v>
      </c>
      <c r="E224" s="255">
        <v>0</v>
      </c>
      <c r="F224" s="313">
        <v>0</v>
      </c>
    </row>
    <row r="225" spans="1:6" ht="24.95" customHeight="1" x14ac:dyDescent="0.2">
      <c r="A225" s="526"/>
      <c r="B225" s="526"/>
      <c r="C225" s="310" t="s">
        <v>653</v>
      </c>
      <c r="D225" s="255">
        <v>0</v>
      </c>
      <c r="E225" s="255">
        <v>0</v>
      </c>
      <c r="F225" s="313">
        <v>0</v>
      </c>
    </row>
    <row r="226" spans="1:6" ht="24.95" customHeight="1" thickBot="1" x14ac:dyDescent="0.25">
      <c r="A226" s="527"/>
      <c r="B226" s="527"/>
      <c r="C226" s="310" t="s">
        <v>654</v>
      </c>
      <c r="D226" s="255">
        <v>0</v>
      </c>
      <c r="E226" s="255">
        <v>0</v>
      </c>
      <c r="F226" s="313">
        <v>0</v>
      </c>
    </row>
    <row r="227" spans="1:6" ht="24.95" customHeight="1" x14ac:dyDescent="0.2">
      <c r="A227" s="525" t="s">
        <v>567</v>
      </c>
      <c r="B227" s="525" t="s">
        <v>682</v>
      </c>
      <c r="C227" s="310" t="s">
        <v>651</v>
      </c>
      <c r="D227" s="255">
        <v>0</v>
      </c>
      <c r="E227" s="255">
        <v>0</v>
      </c>
      <c r="F227" s="313">
        <v>0</v>
      </c>
    </row>
    <row r="228" spans="1:6" ht="24.95" customHeight="1" x14ac:dyDescent="0.2">
      <c r="A228" s="526"/>
      <c r="B228" s="526"/>
      <c r="C228" s="310" t="s">
        <v>652</v>
      </c>
      <c r="D228" s="255">
        <v>0</v>
      </c>
      <c r="E228" s="255">
        <v>0</v>
      </c>
      <c r="F228" s="313">
        <v>0</v>
      </c>
    </row>
    <row r="229" spans="1:6" ht="34.5" customHeight="1" x14ac:dyDescent="0.2">
      <c r="A229" s="526"/>
      <c r="B229" s="526"/>
      <c r="C229" s="310" t="s">
        <v>44</v>
      </c>
      <c r="D229" s="255">
        <v>0</v>
      </c>
      <c r="E229" s="255">
        <v>0</v>
      </c>
      <c r="F229" s="313">
        <v>0</v>
      </c>
    </row>
    <row r="230" spans="1:6" ht="24.95" customHeight="1" x14ac:dyDescent="0.2">
      <c r="A230" s="526"/>
      <c r="B230" s="526"/>
      <c r="C230" s="310" t="s">
        <v>653</v>
      </c>
      <c r="D230" s="255">
        <v>0</v>
      </c>
      <c r="E230" s="255">
        <v>0</v>
      </c>
      <c r="F230" s="313">
        <v>0</v>
      </c>
    </row>
    <row r="231" spans="1:6" ht="24.95" customHeight="1" thickBot="1" x14ac:dyDescent="0.25">
      <c r="A231" s="527"/>
      <c r="B231" s="527"/>
      <c r="C231" s="310" t="s">
        <v>654</v>
      </c>
      <c r="D231" s="255">
        <v>0</v>
      </c>
      <c r="E231" s="255">
        <v>0</v>
      </c>
      <c r="F231" s="313">
        <v>0</v>
      </c>
    </row>
    <row r="232" spans="1:6" ht="24.95" customHeight="1" x14ac:dyDescent="0.2">
      <c r="A232" s="525" t="s">
        <v>569</v>
      </c>
      <c r="B232" s="525" t="s">
        <v>628</v>
      </c>
      <c r="C232" s="310" t="s">
        <v>651</v>
      </c>
      <c r="D232" s="255">
        <v>0</v>
      </c>
      <c r="E232" s="255">
        <v>0</v>
      </c>
      <c r="F232" s="313">
        <v>0</v>
      </c>
    </row>
    <row r="233" spans="1:6" ht="24.95" customHeight="1" x14ac:dyDescent="0.2">
      <c r="A233" s="526"/>
      <c r="B233" s="526"/>
      <c r="C233" s="310" t="s">
        <v>652</v>
      </c>
      <c r="D233" s="255">
        <v>0</v>
      </c>
      <c r="E233" s="255">
        <v>0</v>
      </c>
      <c r="F233" s="313">
        <v>0</v>
      </c>
    </row>
    <row r="234" spans="1:6" ht="36.75" customHeight="1" x14ac:dyDescent="0.2">
      <c r="A234" s="526"/>
      <c r="B234" s="526"/>
      <c r="C234" s="310" t="s">
        <v>44</v>
      </c>
      <c r="D234" s="255">
        <v>0</v>
      </c>
      <c r="E234" s="255">
        <v>0</v>
      </c>
      <c r="F234" s="313">
        <v>0</v>
      </c>
    </row>
    <row r="235" spans="1:6" ht="24.95" customHeight="1" x14ac:dyDescent="0.2">
      <c r="A235" s="526"/>
      <c r="B235" s="526"/>
      <c r="C235" s="310" t="s">
        <v>653</v>
      </c>
      <c r="D235" s="255">
        <v>0</v>
      </c>
      <c r="E235" s="255">
        <v>0</v>
      </c>
      <c r="F235" s="313">
        <v>0</v>
      </c>
    </row>
    <row r="236" spans="1:6" ht="24.95" customHeight="1" thickBot="1" x14ac:dyDescent="0.25">
      <c r="A236" s="527"/>
      <c r="B236" s="527"/>
      <c r="C236" s="310" t="s">
        <v>654</v>
      </c>
      <c r="D236" s="255">
        <v>0</v>
      </c>
      <c r="E236" s="255">
        <v>0</v>
      </c>
      <c r="F236" s="313">
        <v>0</v>
      </c>
    </row>
    <row r="237" spans="1:6" ht="24.95" customHeight="1" x14ac:dyDescent="0.2">
      <c r="A237" s="525" t="s">
        <v>571</v>
      </c>
      <c r="B237" s="525" t="s">
        <v>588</v>
      </c>
      <c r="C237" s="310" t="s">
        <v>651</v>
      </c>
      <c r="D237" s="255">
        <v>0</v>
      </c>
      <c r="E237" s="255">
        <v>0</v>
      </c>
      <c r="F237" s="313">
        <v>0</v>
      </c>
    </row>
    <row r="238" spans="1:6" ht="24.95" customHeight="1" x14ac:dyDescent="0.2">
      <c r="A238" s="526"/>
      <c r="B238" s="526"/>
      <c r="C238" s="310" t="s">
        <v>652</v>
      </c>
      <c r="D238" s="255">
        <v>0</v>
      </c>
      <c r="E238" s="255">
        <v>0</v>
      </c>
      <c r="F238" s="313">
        <v>0</v>
      </c>
    </row>
    <row r="239" spans="1:6" ht="36.75" customHeight="1" x14ac:dyDescent="0.2">
      <c r="A239" s="526"/>
      <c r="B239" s="526"/>
      <c r="C239" s="310" t="s">
        <v>44</v>
      </c>
      <c r="D239" s="255">
        <v>0</v>
      </c>
      <c r="E239" s="255">
        <v>0</v>
      </c>
      <c r="F239" s="313">
        <v>0</v>
      </c>
    </row>
    <row r="240" spans="1:6" ht="24.95" customHeight="1" x14ac:dyDescent="0.2">
      <c r="A240" s="526"/>
      <c r="B240" s="526"/>
      <c r="C240" s="310" t="s">
        <v>653</v>
      </c>
      <c r="D240" s="255">
        <v>0</v>
      </c>
      <c r="E240" s="255">
        <v>0</v>
      </c>
      <c r="F240" s="313">
        <v>0</v>
      </c>
    </row>
    <row r="241" spans="1:6" ht="24.95" customHeight="1" thickBot="1" x14ac:dyDescent="0.25">
      <c r="A241" s="527"/>
      <c r="B241" s="527"/>
      <c r="C241" s="310" t="s">
        <v>654</v>
      </c>
      <c r="D241" s="255">
        <v>0</v>
      </c>
      <c r="E241" s="255">
        <v>0</v>
      </c>
      <c r="F241" s="313">
        <v>0</v>
      </c>
    </row>
    <row r="242" spans="1:6" ht="24.95" customHeight="1" x14ac:dyDescent="0.2">
      <c r="A242" s="525" t="s">
        <v>680</v>
      </c>
      <c r="B242" s="525" t="s">
        <v>630</v>
      </c>
      <c r="C242" s="310" t="s">
        <v>651</v>
      </c>
      <c r="D242" s="255">
        <v>0</v>
      </c>
      <c r="E242" s="255">
        <v>0</v>
      </c>
      <c r="F242" s="313">
        <v>0</v>
      </c>
    </row>
    <row r="243" spans="1:6" ht="24.95" customHeight="1" x14ac:dyDescent="0.2">
      <c r="A243" s="526"/>
      <c r="B243" s="526"/>
      <c r="C243" s="310" t="s">
        <v>652</v>
      </c>
      <c r="D243" s="255">
        <v>0</v>
      </c>
      <c r="E243" s="255">
        <v>0</v>
      </c>
      <c r="F243" s="313">
        <v>0</v>
      </c>
    </row>
    <row r="244" spans="1:6" ht="36.75" customHeight="1" x14ac:dyDescent="0.2">
      <c r="A244" s="526"/>
      <c r="B244" s="526"/>
      <c r="C244" s="310" t="s">
        <v>44</v>
      </c>
      <c r="D244" s="255">
        <v>0</v>
      </c>
      <c r="E244" s="255">
        <v>0</v>
      </c>
      <c r="F244" s="313">
        <v>0</v>
      </c>
    </row>
    <row r="245" spans="1:6" ht="24.95" customHeight="1" x14ac:dyDescent="0.2">
      <c r="A245" s="526"/>
      <c r="B245" s="526"/>
      <c r="C245" s="310" t="s">
        <v>653</v>
      </c>
      <c r="D245" s="255">
        <v>0</v>
      </c>
      <c r="E245" s="255">
        <v>0</v>
      </c>
      <c r="F245" s="313">
        <v>0</v>
      </c>
    </row>
    <row r="246" spans="1:6" ht="24.95" customHeight="1" thickBot="1" x14ac:dyDescent="0.25">
      <c r="A246" s="527"/>
      <c r="B246" s="527"/>
      <c r="C246" s="310" t="s">
        <v>654</v>
      </c>
      <c r="D246" s="255">
        <v>0</v>
      </c>
      <c r="E246" s="255">
        <v>0</v>
      </c>
      <c r="F246" s="313">
        <v>0</v>
      </c>
    </row>
    <row r="247" spans="1:6" ht="24.95" customHeight="1" x14ac:dyDescent="0.2">
      <c r="A247" s="525" t="s">
        <v>683</v>
      </c>
      <c r="B247" s="525" t="s">
        <v>632</v>
      </c>
      <c r="C247" s="310" t="s">
        <v>651</v>
      </c>
      <c r="D247" s="255">
        <v>0</v>
      </c>
      <c r="E247" s="255">
        <v>0</v>
      </c>
      <c r="F247" s="313">
        <v>0</v>
      </c>
    </row>
    <row r="248" spans="1:6" ht="24.95" customHeight="1" x14ac:dyDescent="0.2">
      <c r="A248" s="526"/>
      <c r="B248" s="526"/>
      <c r="C248" s="310" t="s">
        <v>652</v>
      </c>
      <c r="D248" s="255">
        <v>0</v>
      </c>
      <c r="E248" s="255">
        <v>0</v>
      </c>
      <c r="F248" s="313">
        <v>0</v>
      </c>
    </row>
    <row r="249" spans="1:6" ht="36.75" customHeight="1" x14ac:dyDescent="0.2">
      <c r="A249" s="526"/>
      <c r="B249" s="526"/>
      <c r="C249" s="310" t="s">
        <v>44</v>
      </c>
      <c r="D249" s="255">
        <v>0</v>
      </c>
      <c r="E249" s="255">
        <v>0</v>
      </c>
      <c r="F249" s="313">
        <v>0</v>
      </c>
    </row>
    <row r="250" spans="1:6" ht="24.95" customHeight="1" x14ac:dyDescent="0.2">
      <c r="A250" s="526"/>
      <c r="B250" s="526"/>
      <c r="C250" s="310" t="s">
        <v>653</v>
      </c>
      <c r="D250" s="255">
        <v>0</v>
      </c>
      <c r="E250" s="255">
        <v>0</v>
      </c>
      <c r="F250" s="313">
        <v>0</v>
      </c>
    </row>
    <row r="251" spans="1:6" ht="24.95" customHeight="1" thickBot="1" x14ac:dyDescent="0.25">
      <c r="A251" s="527"/>
      <c r="B251" s="527"/>
      <c r="C251" s="310" t="s">
        <v>654</v>
      </c>
      <c r="D251" s="255">
        <v>0</v>
      </c>
      <c r="E251" s="255">
        <v>0</v>
      </c>
      <c r="F251" s="313">
        <v>0</v>
      </c>
    </row>
    <row r="252" spans="1:6" ht="24.95" customHeight="1" x14ac:dyDescent="0.2">
      <c r="A252" s="525" t="s">
        <v>684</v>
      </c>
      <c r="B252" s="525" t="s">
        <v>685</v>
      </c>
      <c r="C252" s="310" t="s">
        <v>651</v>
      </c>
      <c r="D252" s="255">
        <v>0</v>
      </c>
      <c r="E252" s="255">
        <v>0</v>
      </c>
      <c r="F252" s="313">
        <v>0</v>
      </c>
    </row>
    <row r="253" spans="1:6" ht="24.95" customHeight="1" x14ac:dyDescent="0.2">
      <c r="A253" s="526"/>
      <c r="B253" s="526"/>
      <c r="C253" s="310" t="s">
        <v>652</v>
      </c>
      <c r="D253" s="255">
        <v>0</v>
      </c>
      <c r="E253" s="255">
        <v>0</v>
      </c>
      <c r="F253" s="313">
        <v>0</v>
      </c>
    </row>
    <row r="254" spans="1:6" ht="36.75" customHeight="1" x14ac:dyDescent="0.2">
      <c r="A254" s="526"/>
      <c r="B254" s="526"/>
      <c r="C254" s="310" t="s">
        <v>44</v>
      </c>
      <c r="D254" s="255">
        <v>0</v>
      </c>
      <c r="E254" s="255">
        <v>0</v>
      </c>
      <c r="F254" s="313">
        <v>0</v>
      </c>
    </row>
    <row r="255" spans="1:6" ht="24.95" customHeight="1" x14ac:dyDescent="0.2">
      <c r="A255" s="526"/>
      <c r="B255" s="526"/>
      <c r="C255" s="310" t="s">
        <v>653</v>
      </c>
      <c r="D255" s="255">
        <v>0</v>
      </c>
      <c r="E255" s="255">
        <v>0</v>
      </c>
      <c r="F255" s="313">
        <v>0</v>
      </c>
    </row>
    <row r="256" spans="1:6" ht="24.95" customHeight="1" thickBot="1" x14ac:dyDescent="0.25">
      <c r="A256" s="527"/>
      <c r="B256" s="527"/>
      <c r="C256" s="310" t="s">
        <v>654</v>
      </c>
      <c r="D256" s="255">
        <v>0</v>
      </c>
      <c r="E256" s="255">
        <v>0</v>
      </c>
      <c r="F256" s="313">
        <v>0</v>
      </c>
    </row>
    <row r="257" spans="1:6" ht="24.95" customHeight="1" x14ac:dyDescent="0.2">
      <c r="A257" s="525" t="s">
        <v>593</v>
      </c>
      <c r="B257" s="525" t="s">
        <v>686</v>
      </c>
      <c r="C257" s="310" t="s">
        <v>651</v>
      </c>
      <c r="D257" s="255">
        <v>0</v>
      </c>
      <c r="E257" s="255">
        <v>0</v>
      </c>
      <c r="F257" s="313">
        <v>0</v>
      </c>
    </row>
    <row r="258" spans="1:6" ht="24.95" customHeight="1" x14ac:dyDescent="0.2">
      <c r="A258" s="526"/>
      <c r="B258" s="526"/>
      <c r="C258" s="310" t="s">
        <v>652</v>
      </c>
      <c r="D258" s="255">
        <v>0</v>
      </c>
      <c r="E258" s="255">
        <v>0</v>
      </c>
      <c r="F258" s="313">
        <v>0</v>
      </c>
    </row>
    <row r="259" spans="1:6" ht="36.75" customHeight="1" x14ac:dyDescent="0.2">
      <c r="A259" s="526"/>
      <c r="B259" s="526"/>
      <c r="C259" s="310" t="s">
        <v>44</v>
      </c>
      <c r="D259" s="255">
        <v>0</v>
      </c>
      <c r="E259" s="255">
        <v>0</v>
      </c>
      <c r="F259" s="313">
        <v>0</v>
      </c>
    </row>
    <row r="260" spans="1:6" ht="24.75" customHeight="1" x14ac:dyDescent="0.2">
      <c r="A260" s="526"/>
      <c r="B260" s="526"/>
      <c r="C260" s="310" t="s">
        <v>653</v>
      </c>
      <c r="D260" s="255">
        <v>0</v>
      </c>
      <c r="E260" s="255">
        <v>0</v>
      </c>
      <c r="F260" s="313">
        <v>0</v>
      </c>
    </row>
    <row r="261" spans="1:6" ht="24.75" customHeight="1" thickBot="1" x14ac:dyDescent="0.25">
      <c r="A261" s="527"/>
      <c r="B261" s="527"/>
      <c r="C261" s="310" t="s">
        <v>654</v>
      </c>
      <c r="D261" s="255">
        <v>0</v>
      </c>
      <c r="E261" s="255">
        <v>0</v>
      </c>
      <c r="F261" s="313">
        <v>0</v>
      </c>
    </row>
    <row r="262" spans="1:6" ht="24.75" customHeight="1" x14ac:dyDescent="0.2">
      <c r="A262" s="525" t="s">
        <v>589</v>
      </c>
      <c r="B262" s="525" t="s">
        <v>598</v>
      </c>
      <c r="C262" s="310" t="s">
        <v>651</v>
      </c>
      <c r="D262" s="255">
        <v>0</v>
      </c>
      <c r="E262" s="255">
        <v>0</v>
      </c>
      <c r="F262" s="313">
        <v>0</v>
      </c>
    </row>
    <row r="263" spans="1:6" ht="24.75" customHeight="1" x14ac:dyDescent="0.2">
      <c r="A263" s="526"/>
      <c r="B263" s="526"/>
      <c r="C263" s="310" t="s">
        <v>652</v>
      </c>
      <c r="D263" s="255">
        <v>0</v>
      </c>
      <c r="E263" s="255">
        <v>0</v>
      </c>
      <c r="F263" s="313">
        <v>0</v>
      </c>
    </row>
    <row r="264" spans="1:6" ht="36.75" customHeight="1" x14ac:dyDescent="0.2">
      <c r="A264" s="526"/>
      <c r="B264" s="526"/>
      <c r="C264" s="310" t="s">
        <v>44</v>
      </c>
      <c r="D264" s="255">
        <v>0</v>
      </c>
      <c r="E264" s="255">
        <v>0</v>
      </c>
      <c r="F264" s="313">
        <v>0</v>
      </c>
    </row>
    <row r="265" spans="1:6" ht="24.75" customHeight="1" x14ac:dyDescent="0.2">
      <c r="A265" s="526"/>
      <c r="B265" s="526"/>
      <c r="C265" s="310" t="s">
        <v>653</v>
      </c>
      <c r="D265" s="255">
        <v>0</v>
      </c>
      <c r="E265" s="255">
        <v>0</v>
      </c>
      <c r="F265" s="313">
        <v>0</v>
      </c>
    </row>
    <row r="266" spans="1:6" ht="24.95" customHeight="1" thickBot="1" x14ac:dyDescent="0.25">
      <c r="A266" s="527"/>
      <c r="B266" s="527"/>
      <c r="C266" s="310" t="s">
        <v>654</v>
      </c>
      <c r="D266" s="255">
        <v>0</v>
      </c>
      <c r="E266" s="255">
        <v>0</v>
      </c>
      <c r="F266" s="313">
        <v>0</v>
      </c>
    </row>
    <row r="267" spans="1:6" ht="24.95" customHeight="1" x14ac:dyDescent="0.2">
      <c r="A267" s="525" t="s">
        <v>687</v>
      </c>
      <c r="B267" s="525" t="s">
        <v>689</v>
      </c>
      <c r="C267" s="310" t="s">
        <v>651</v>
      </c>
      <c r="D267" s="339">
        <v>0</v>
      </c>
      <c r="E267" s="339">
        <v>0</v>
      </c>
      <c r="F267" s="339">
        <v>0</v>
      </c>
    </row>
    <row r="268" spans="1:6" ht="24.95" customHeight="1" x14ac:dyDescent="0.2">
      <c r="A268" s="526"/>
      <c r="B268" s="526"/>
      <c r="C268" s="310" t="s">
        <v>652</v>
      </c>
      <c r="D268" s="255">
        <v>0</v>
      </c>
      <c r="E268" s="255">
        <v>0</v>
      </c>
      <c r="F268" s="255">
        <v>0</v>
      </c>
    </row>
    <row r="269" spans="1:6" ht="36.75" customHeight="1" x14ac:dyDescent="0.2">
      <c r="A269" s="526"/>
      <c r="B269" s="526"/>
      <c r="C269" s="310" t="s">
        <v>44</v>
      </c>
      <c r="D269" s="255">
        <v>0</v>
      </c>
      <c r="E269" s="255">
        <v>0</v>
      </c>
      <c r="F269" s="255">
        <v>0</v>
      </c>
    </row>
    <row r="270" spans="1:6" ht="24.95" customHeight="1" x14ac:dyDescent="0.2">
      <c r="A270" s="526"/>
      <c r="B270" s="526"/>
      <c r="C270" s="310" t="s">
        <v>653</v>
      </c>
      <c r="D270" s="255">
        <v>0</v>
      </c>
      <c r="E270" s="255">
        <v>0</v>
      </c>
      <c r="F270" s="255">
        <v>0</v>
      </c>
    </row>
    <row r="271" spans="1:6" ht="22.5" customHeight="1" thickBot="1" x14ac:dyDescent="0.25">
      <c r="A271" s="527"/>
      <c r="B271" s="526"/>
      <c r="C271" s="332" t="s">
        <v>654</v>
      </c>
      <c r="D271" s="343">
        <v>0</v>
      </c>
      <c r="E271" s="343">
        <v>0</v>
      </c>
      <c r="F271" s="343">
        <v>0</v>
      </c>
    </row>
    <row r="272" spans="1:6" ht="24.95" customHeight="1" x14ac:dyDescent="0.2">
      <c r="A272" s="525" t="s">
        <v>688</v>
      </c>
      <c r="B272" s="525" t="s">
        <v>702</v>
      </c>
      <c r="C272" s="310" t="s">
        <v>651</v>
      </c>
      <c r="D272" s="339">
        <v>0</v>
      </c>
      <c r="E272" s="339">
        <v>0</v>
      </c>
      <c r="F272" s="339">
        <v>0</v>
      </c>
    </row>
    <row r="273" spans="1:13" ht="24.95" customHeight="1" x14ac:dyDescent="0.2">
      <c r="A273" s="526"/>
      <c r="B273" s="526"/>
      <c r="C273" s="310" t="s">
        <v>652</v>
      </c>
      <c r="D273" s="255">
        <v>0</v>
      </c>
      <c r="E273" s="255">
        <v>0</v>
      </c>
      <c r="F273" s="255">
        <v>0</v>
      </c>
    </row>
    <row r="274" spans="1:13" ht="36.75" customHeight="1" x14ac:dyDescent="0.2">
      <c r="A274" s="526"/>
      <c r="B274" s="526"/>
      <c r="C274" s="310" t="s">
        <v>44</v>
      </c>
      <c r="D274" s="255">
        <v>0</v>
      </c>
      <c r="E274" s="255">
        <v>0</v>
      </c>
      <c r="F274" s="255">
        <v>0</v>
      </c>
    </row>
    <row r="275" spans="1:13" ht="24.95" customHeight="1" x14ac:dyDescent="0.2">
      <c r="A275" s="526"/>
      <c r="B275" s="526"/>
      <c r="C275" s="310" t="s">
        <v>653</v>
      </c>
      <c r="D275" s="255">
        <v>0</v>
      </c>
      <c r="E275" s="255">
        <v>0</v>
      </c>
      <c r="F275" s="255">
        <v>0</v>
      </c>
    </row>
    <row r="276" spans="1:13" ht="24.95" customHeight="1" thickBot="1" x14ac:dyDescent="0.25">
      <c r="A276" s="527"/>
      <c r="B276" s="526"/>
      <c r="C276" s="332" t="s">
        <v>654</v>
      </c>
      <c r="D276" s="343">
        <v>0</v>
      </c>
      <c r="E276" s="343">
        <v>0</v>
      </c>
      <c r="F276" s="343">
        <v>0</v>
      </c>
    </row>
    <row r="277" spans="1:13" ht="24.95" customHeight="1" x14ac:dyDescent="0.2">
      <c r="A277" s="525" t="s">
        <v>749</v>
      </c>
      <c r="B277" s="525" t="s">
        <v>753</v>
      </c>
      <c r="C277" s="310" t="s">
        <v>651</v>
      </c>
      <c r="D277" s="255" t="s">
        <v>751</v>
      </c>
      <c r="E277" s="255" t="s">
        <v>751</v>
      </c>
      <c r="F277" s="255" t="s">
        <v>751</v>
      </c>
    </row>
    <row r="278" spans="1:13" ht="24.95" customHeight="1" x14ac:dyDescent="0.2">
      <c r="A278" s="526"/>
      <c r="B278" s="526"/>
      <c r="C278" s="310" t="s">
        <v>652</v>
      </c>
      <c r="D278" s="255">
        <v>1411.9</v>
      </c>
      <c r="E278" s="255">
        <v>1411.9</v>
      </c>
      <c r="F278" s="255">
        <v>1411.9</v>
      </c>
    </row>
    <row r="279" spans="1:13" ht="39" customHeight="1" x14ac:dyDescent="0.2">
      <c r="A279" s="526"/>
      <c r="B279" s="526"/>
      <c r="C279" s="310" t="s">
        <v>44</v>
      </c>
      <c r="D279" s="255">
        <v>1526.5</v>
      </c>
      <c r="E279" s="255">
        <v>1526.5</v>
      </c>
      <c r="F279" s="255">
        <v>1526.5</v>
      </c>
    </row>
    <row r="280" spans="1:13" ht="24.95" customHeight="1" x14ac:dyDescent="0.2">
      <c r="A280" s="526"/>
      <c r="B280" s="526"/>
      <c r="C280" s="310" t="s">
        <v>653</v>
      </c>
      <c r="D280" s="333">
        <v>374.4</v>
      </c>
      <c r="E280" s="333">
        <v>374.4</v>
      </c>
      <c r="F280" s="333">
        <v>374.4</v>
      </c>
      <c r="M280" s="380"/>
    </row>
    <row r="281" spans="1:13" ht="24.95" customHeight="1" thickBot="1" x14ac:dyDescent="0.25">
      <c r="A281" s="527"/>
      <c r="B281" s="526"/>
      <c r="C281" s="332" t="s">
        <v>654</v>
      </c>
      <c r="D281" s="333">
        <v>0</v>
      </c>
      <c r="E281" s="333">
        <v>0</v>
      </c>
      <c r="F281" s="333">
        <v>0</v>
      </c>
    </row>
    <row r="282" spans="1:13" ht="24.95" customHeight="1" x14ac:dyDescent="0.2">
      <c r="A282" s="525" t="s">
        <v>750</v>
      </c>
      <c r="B282" s="525" t="s">
        <v>756</v>
      </c>
      <c r="C282" s="310" t="s">
        <v>651</v>
      </c>
      <c r="D282" s="255" t="s">
        <v>752</v>
      </c>
      <c r="E282" s="255" t="s">
        <v>752</v>
      </c>
      <c r="F282" s="255" t="s">
        <v>752</v>
      </c>
    </row>
    <row r="283" spans="1:13" ht="24.95" customHeight="1" x14ac:dyDescent="0.2">
      <c r="A283" s="526"/>
      <c r="B283" s="526"/>
      <c r="C283" s="310" t="s">
        <v>652</v>
      </c>
      <c r="D283" s="255">
        <v>3121.4</v>
      </c>
      <c r="E283" s="255">
        <v>3121.4</v>
      </c>
      <c r="F283" s="255">
        <v>3121.4</v>
      </c>
    </row>
    <row r="284" spans="1:13" ht="37.5" customHeight="1" x14ac:dyDescent="0.2">
      <c r="A284" s="526"/>
      <c r="B284" s="526"/>
      <c r="C284" s="310" t="s">
        <v>44</v>
      </c>
      <c r="D284" s="255">
        <v>3374.9</v>
      </c>
      <c r="E284" s="255">
        <v>3374.9</v>
      </c>
      <c r="F284" s="255">
        <v>3374.9</v>
      </c>
    </row>
    <row r="285" spans="1:13" ht="24.95" customHeight="1" x14ac:dyDescent="0.2">
      <c r="A285" s="526"/>
      <c r="B285" s="526"/>
      <c r="C285" s="310" t="s">
        <v>653</v>
      </c>
      <c r="D285" s="333">
        <v>827.6</v>
      </c>
      <c r="E285" s="333">
        <v>827.6</v>
      </c>
      <c r="F285" s="333">
        <v>827.6</v>
      </c>
    </row>
    <row r="286" spans="1:13" ht="24.95" customHeight="1" thickBot="1" x14ac:dyDescent="0.25">
      <c r="A286" s="527"/>
      <c r="B286" s="526"/>
      <c r="C286" s="332" t="s">
        <v>654</v>
      </c>
      <c r="D286" s="333">
        <v>0</v>
      </c>
      <c r="E286" s="333">
        <v>0</v>
      </c>
      <c r="F286" s="333">
        <v>0</v>
      </c>
    </row>
    <row r="287" spans="1:13" ht="24.95" customHeight="1" x14ac:dyDescent="0.2">
      <c r="A287" s="548" t="s">
        <v>678</v>
      </c>
      <c r="B287" s="536" t="s">
        <v>572</v>
      </c>
      <c r="C287" s="338" t="s">
        <v>651</v>
      </c>
      <c r="D287" s="339">
        <v>0</v>
      </c>
      <c r="E287" s="339">
        <v>0</v>
      </c>
      <c r="F287" s="340">
        <v>0</v>
      </c>
    </row>
    <row r="288" spans="1:13" ht="24.95" customHeight="1" x14ac:dyDescent="0.2">
      <c r="A288" s="549"/>
      <c r="B288" s="537"/>
      <c r="C288" s="310" t="s">
        <v>652</v>
      </c>
      <c r="D288" s="255">
        <v>0</v>
      </c>
      <c r="E288" s="255">
        <v>0</v>
      </c>
      <c r="F288" s="341">
        <v>0</v>
      </c>
    </row>
    <row r="289" spans="1:6" ht="37.5" customHeight="1" x14ac:dyDescent="0.2">
      <c r="A289" s="549"/>
      <c r="B289" s="537"/>
      <c r="C289" s="310" t="s">
        <v>44</v>
      </c>
      <c r="D289" s="255">
        <v>0</v>
      </c>
      <c r="E289" s="255">
        <v>0</v>
      </c>
      <c r="F289" s="341">
        <v>0</v>
      </c>
    </row>
    <row r="290" spans="1:6" ht="24.95" customHeight="1" x14ac:dyDescent="0.2">
      <c r="A290" s="549"/>
      <c r="B290" s="537"/>
      <c r="C290" s="310" t="s">
        <v>653</v>
      </c>
      <c r="D290" s="255">
        <v>0</v>
      </c>
      <c r="E290" s="255">
        <v>0</v>
      </c>
      <c r="F290" s="341">
        <v>0</v>
      </c>
    </row>
    <row r="291" spans="1:6" ht="24.95" customHeight="1" thickBot="1" x14ac:dyDescent="0.25">
      <c r="A291" s="550"/>
      <c r="B291" s="538"/>
      <c r="C291" s="342" t="s">
        <v>654</v>
      </c>
      <c r="D291" s="343">
        <v>0</v>
      </c>
      <c r="E291" s="343">
        <v>0</v>
      </c>
      <c r="F291" s="344">
        <v>0</v>
      </c>
    </row>
    <row r="292" spans="1:6" ht="24.95" hidden="1" customHeight="1" x14ac:dyDescent="0.2">
      <c r="A292" s="516" t="s">
        <v>442</v>
      </c>
      <c r="B292" s="518" t="s">
        <v>646</v>
      </c>
      <c r="C292" s="335" t="s">
        <v>42</v>
      </c>
      <c r="D292" s="336">
        <v>0</v>
      </c>
      <c r="E292" s="336">
        <v>0</v>
      </c>
      <c r="F292" s="337">
        <v>0</v>
      </c>
    </row>
    <row r="293" spans="1:6" ht="24.95" hidden="1" customHeight="1" x14ac:dyDescent="0.2">
      <c r="A293" s="516"/>
      <c r="B293" s="516"/>
      <c r="C293" s="310" t="s">
        <v>576</v>
      </c>
      <c r="D293" s="255"/>
      <c r="E293" s="255"/>
      <c r="F293" s="313"/>
    </row>
    <row r="294" spans="1:6" ht="34.5" hidden="1" customHeight="1" x14ac:dyDescent="0.2">
      <c r="A294" s="516"/>
      <c r="B294" s="516"/>
      <c r="C294" s="310" t="s">
        <v>577</v>
      </c>
      <c r="D294" s="255">
        <v>0</v>
      </c>
      <c r="E294" s="255">
        <v>0</v>
      </c>
      <c r="F294" s="313">
        <v>0</v>
      </c>
    </row>
    <row r="295" spans="1:6" ht="24.95" hidden="1" customHeight="1" x14ac:dyDescent="0.2">
      <c r="A295" s="516"/>
      <c r="B295" s="516"/>
      <c r="C295" s="310" t="s">
        <v>578</v>
      </c>
      <c r="D295" s="255">
        <v>0</v>
      </c>
      <c r="E295" s="255">
        <v>0</v>
      </c>
      <c r="F295" s="313">
        <v>0</v>
      </c>
    </row>
    <row r="296" spans="1:6" ht="24.95" hidden="1" customHeight="1" x14ac:dyDescent="0.2">
      <c r="A296" s="516"/>
      <c r="B296" s="516"/>
      <c r="C296" s="332" t="s">
        <v>592</v>
      </c>
      <c r="D296" s="333">
        <v>0</v>
      </c>
      <c r="E296" s="333">
        <v>0</v>
      </c>
      <c r="F296" s="334">
        <v>0</v>
      </c>
    </row>
    <row r="297" spans="1:6" ht="24.95" hidden="1" customHeight="1" x14ac:dyDescent="0.2">
      <c r="A297" s="516" t="s">
        <v>443</v>
      </c>
      <c r="B297" s="516" t="s">
        <v>646</v>
      </c>
      <c r="C297" s="310" t="s">
        <v>42</v>
      </c>
      <c r="D297" s="255">
        <v>0</v>
      </c>
      <c r="E297" s="255">
        <v>0</v>
      </c>
      <c r="F297" s="313">
        <v>0</v>
      </c>
    </row>
    <row r="298" spans="1:6" ht="24.95" hidden="1" customHeight="1" x14ac:dyDescent="0.2">
      <c r="A298" s="516"/>
      <c r="B298" s="516"/>
      <c r="C298" s="310" t="s">
        <v>576</v>
      </c>
      <c r="D298" s="255"/>
      <c r="E298" s="255"/>
      <c r="F298" s="313"/>
    </row>
    <row r="299" spans="1:6" ht="37.5" hidden="1" customHeight="1" x14ac:dyDescent="0.2">
      <c r="A299" s="516"/>
      <c r="B299" s="516"/>
      <c r="C299" s="310" t="s">
        <v>577</v>
      </c>
      <c r="D299" s="255">
        <v>0</v>
      </c>
      <c r="E299" s="255">
        <v>0</v>
      </c>
      <c r="F299" s="313">
        <v>0</v>
      </c>
    </row>
    <row r="300" spans="1:6" ht="24.95" hidden="1" customHeight="1" x14ac:dyDescent="0.2">
      <c r="A300" s="516"/>
      <c r="B300" s="516"/>
      <c r="C300" s="310" t="s">
        <v>578</v>
      </c>
      <c r="D300" s="255">
        <v>0</v>
      </c>
      <c r="E300" s="255">
        <v>0</v>
      </c>
      <c r="F300" s="313">
        <v>0</v>
      </c>
    </row>
    <row r="301" spans="1:6" ht="24.95" hidden="1" customHeight="1" x14ac:dyDescent="0.2">
      <c r="A301" s="516"/>
      <c r="B301" s="516"/>
      <c r="C301" s="310" t="s">
        <v>592</v>
      </c>
      <c r="D301" s="255">
        <v>0</v>
      </c>
      <c r="E301" s="255">
        <v>0</v>
      </c>
      <c r="F301" s="313">
        <v>0</v>
      </c>
    </row>
    <row r="302" spans="1:6" ht="24.95" hidden="1" customHeight="1" x14ac:dyDescent="0.2">
      <c r="A302" s="516" t="s">
        <v>444</v>
      </c>
      <c r="B302" s="516" t="s">
        <v>601</v>
      </c>
      <c r="C302" s="310" t="s">
        <v>42</v>
      </c>
      <c r="D302" s="255">
        <v>0</v>
      </c>
      <c r="E302" s="255">
        <v>0</v>
      </c>
      <c r="F302" s="313">
        <v>0</v>
      </c>
    </row>
    <row r="303" spans="1:6" ht="24.95" hidden="1" customHeight="1" x14ac:dyDescent="0.2">
      <c r="A303" s="516"/>
      <c r="B303" s="516"/>
      <c r="C303" s="310" t="s">
        <v>576</v>
      </c>
      <c r="D303" s="255"/>
      <c r="E303" s="255"/>
      <c r="F303" s="313"/>
    </row>
    <row r="304" spans="1:6" ht="36.75" hidden="1" customHeight="1" x14ac:dyDescent="0.2">
      <c r="A304" s="516"/>
      <c r="B304" s="516"/>
      <c r="C304" s="310" t="s">
        <v>577</v>
      </c>
      <c r="D304" s="255">
        <v>0</v>
      </c>
      <c r="E304" s="255">
        <v>0</v>
      </c>
      <c r="F304" s="313">
        <v>0</v>
      </c>
    </row>
    <row r="305" spans="1:6" ht="24.95" hidden="1" customHeight="1" x14ac:dyDescent="0.2">
      <c r="A305" s="516"/>
      <c r="B305" s="516"/>
      <c r="C305" s="310" t="s">
        <v>578</v>
      </c>
      <c r="D305" s="255">
        <v>0</v>
      </c>
      <c r="E305" s="255">
        <v>0</v>
      </c>
      <c r="F305" s="313">
        <v>0</v>
      </c>
    </row>
    <row r="306" spans="1:6" ht="24.95" hidden="1" customHeight="1" x14ac:dyDescent="0.2">
      <c r="A306" s="516"/>
      <c r="B306" s="516"/>
      <c r="C306" s="310" t="s">
        <v>592</v>
      </c>
      <c r="D306" s="255">
        <v>0</v>
      </c>
      <c r="E306" s="255">
        <v>0</v>
      </c>
      <c r="F306" s="313">
        <v>0</v>
      </c>
    </row>
    <row r="307" spans="1:6" ht="24.95" hidden="1" customHeight="1" x14ac:dyDescent="0.2">
      <c r="A307" s="516" t="s">
        <v>445</v>
      </c>
      <c r="B307" s="516" t="s">
        <v>602</v>
      </c>
      <c r="C307" s="310" t="s">
        <v>42</v>
      </c>
      <c r="D307" s="255">
        <v>0</v>
      </c>
      <c r="E307" s="255">
        <v>0</v>
      </c>
      <c r="F307" s="313">
        <v>0</v>
      </c>
    </row>
    <row r="308" spans="1:6" ht="24.95" hidden="1" customHeight="1" x14ac:dyDescent="0.2">
      <c r="A308" s="516"/>
      <c r="B308" s="516"/>
      <c r="C308" s="310" t="s">
        <v>576</v>
      </c>
      <c r="D308" s="255"/>
      <c r="E308" s="255"/>
      <c r="F308" s="313"/>
    </row>
    <row r="309" spans="1:6" ht="32.25" hidden="1" customHeight="1" x14ac:dyDescent="0.2">
      <c r="A309" s="516"/>
      <c r="B309" s="516"/>
      <c r="C309" s="310" t="s">
        <v>577</v>
      </c>
      <c r="D309" s="255">
        <v>0</v>
      </c>
      <c r="E309" s="255">
        <v>0</v>
      </c>
      <c r="F309" s="313">
        <v>0</v>
      </c>
    </row>
    <row r="310" spans="1:6" ht="24.95" hidden="1" customHeight="1" x14ac:dyDescent="0.2">
      <c r="A310" s="516"/>
      <c r="B310" s="516"/>
      <c r="C310" s="310" t="s">
        <v>578</v>
      </c>
      <c r="D310" s="255">
        <v>0</v>
      </c>
      <c r="E310" s="255">
        <v>0</v>
      </c>
      <c r="F310" s="313">
        <v>0</v>
      </c>
    </row>
    <row r="311" spans="1:6" ht="24.95" hidden="1" customHeight="1" x14ac:dyDescent="0.2">
      <c r="A311" s="516"/>
      <c r="B311" s="516"/>
      <c r="C311" s="310" t="s">
        <v>592</v>
      </c>
      <c r="D311" s="255">
        <v>0</v>
      </c>
      <c r="E311" s="255">
        <v>0</v>
      </c>
      <c r="F311" s="313">
        <v>0</v>
      </c>
    </row>
    <row r="312" spans="1:6" ht="24.95" hidden="1" customHeight="1" x14ac:dyDescent="0.2">
      <c r="A312" s="516" t="s">
        <v>446</v>
      </c>
      <c r="B312" s="516" t="s">
        <v>603</v>
      </c>
      <c r="C312" s="310" t="s">
        <v>42</v>
      </c>
      <c r="D312" s="255">
        <v>0</v>
      </c>
      <c r="E312" s="255">
        <v>0</v>
      </c>
      <c r="F312" s="313">
        <v>0</v>
      </c>
    </row>
    <row r="313" spans="1:6" ht="24.95" hidden="1" customHeight="1" x14ac:dyDescent="0.2">
      <c r="A313" s="516"/>
      <c r="B313" s="516"/>
      <c r="C313" s="310" t="s">
        <v>576</v>
      </c>
      <c r="D313" s="255"/>
      <c r="E313" s="255"/>
      <c r="F313" s="313"/>
    </row>
    <row r="314" spans="1:6" ht="32.25" hidden="1" customHeight="1" x14ac:dyDescent="0.2">
      <c r="A314" s="516"/>
      <c r="B314" s="516"/>
      <c r="C314" s="310" t="s">
        <v>577</v>
      </c>
      <c r="D314" s="255">
        <v>0</v>
      </c>
      <c r="E314" s="255">
        <v>0</v>
      </c>
      <c r="F314" s="313">
        <v>0</v>
      </c>
    </row>
    <row r="315" spans="1:6" ht="24.95" hidden="1" customHeight="1" x14ac:dyDescent="0.2">
      <c r="A315" s="516"/>
      <c r="B315" s="516"/>
      <c r="C315" s="310" t="s">
        <v>578</v>
      </c>
      <c r="D315" s="255">
        <v>0</v>
      </c>
      <c r="E315" s="255">
        <v>0</v>
      </c>
      <c r="F315" s="313">
        <v>0</v>
      </c>
    </row>
    <row r="316" spans="1:6" ht="24.95" hidden="1" customHeight="1" thickBot="1" x14ac:dyDescent="0.25">
      <c r="A316" s="517"/>
      <c r="B316" s="517"/>
      <c r="C316" s="332" t="s">
        <v>592</v>
      </c>
      <c r="D316" s="333">
        <v>0</v>
      </c>
      <c r="E316" s="333">
        <v>0</v>
      </c>
      <c r="F316" s="334">
        <v>0</v>
      </c>
    </row>
    <row r="317" spans="1:6" ht="24.95" customHeight="1" x14ac:dyDescent="0.2">
      <c r="A317" s="525" t="s">
        <v>690</v>
      </c>
      <c r="B317" s="525" t="s">
        <v>646</v>
      </c>
      <c r="C317" s="310" t="s">
        <v>651</v>
      </c>
      <c r="D317" s="255">
        <v>0</v>
      </c>
      <c r="E317" s="255">
        <v>0</v>
      </c>
      <c r="F317" s="313">
        <v>0</v>
      </c>
    </row>
    <row r="318" spans="1:6" ht="24.95" customHeight="1" x14ac:dyDescent="0.2">
      <c r="A318" s="526"/>
      <c r="B318" s="526"/>
      <c r="C318" s="310" t="s">
        <v>652</v>
      </c>
      <c r="D318" s="255">
        <v>0</v>
      </c>
      <c r="E318" s="255">
        <v>0</v>
      </c>
      <c r="F318" s="313">
        <v>0</v>
      </c>
    </row>
    <row r="319" spans="1:6" ht="36.75" customHeight="1" x14ac:dyDescent="0.2">
      <c r="A319" s="526"/>
      <c r="B319" s="526"/>
      <c r="C319" s="310" t="s">
        <v>44</v>
      </c>
      <c r="D319" s="255">
        <v>0</v>
      </c>
      <c r="E319" s="255">
        <v>0</v>
      </c>
      <c r="F319" s="313">
        <v>0</v>
      </c>
    </row>
    <row r="320" spans="1:6" ht="24.95" customHeight="1" x14ac:dyDescent="0.2">
      <c r="A320" s="526"/>
      <c r="B320" s="526"/>
      <c r="C320" s="310" t="s">
        <v>653</v>
      </c>
      <c r="D320" s="255">
        <v>0</v>
      </c>
      <c r="E320" s="255">
        <v>0</v>
      </c>
      <c r="F320" s="313">
        <v>0</v>
      </c>
    </row>
    <row r="321" spans="1:6" ht="24.95" customHeight="1" thickBot="1" x14ac:dyDescent="0.25">
      <c r="A321" s="527"/>
      <c r="B321" s="527"/>
      <c r="C321" s="310" t="s">
        <v>654</v>
      </c>
      <c r="D321" s="255">
        <v>0</v>
      </c>
      <c r="E321" s="255">
        <v>0</v>
      </c>
      <c r="F321" s="313">
        <v>0</v>
      </c>
    </row>
    <row r="322" spans="1:6" ht="24.95" customHeight="1" x14ac:dyDescent="0.2">
      <c r="A322" s="525" t="s">
        <v>691</v>
      </c>
      <c r="B322" s="525" t="s">
        <v>692</v>
      </c>
      <c r="C322" s="310" t="s">
        <v>651</v>
      </c>
      <c r="D322" s="255">
        <v>0</v>
      </c>
      <c r="E322" s="255">
        <v>0</v>
      </c>
      <c r="F322" s="313">
        <v>0</v>
      </c>
    </row>
    <row r="323" spans="1:6" ht="24.95" customHeight="1" x14ac:dyDescent="0.2">
      <c r="A323" s="526"/>
      <c r="B323" s="526"/>
      <c r="C323" s="310" t="s">
        <v>652</v>
      </c>
      <c r="D323" s="255">
        <v>0</v>
      </c>
      <c r="E323" s="255">
        <v>0</v>
      </c>
      <c r="F323" s="313">
        <v>0</v>
      </c>
    </row>
    <row r="324" spans="1:6" ht="36.75" customHeight="1" x14ac:dyDescent="0.2">
      <c r="A324" s="526"/>
      <c r="B324" s="526"/>
      <c r="C324" s="310" t="s">
        <v>44</v>
      </c>
      <c r="D324" s="255">
        <v>0</v>
      </c>
      <c r="E324" s="255">
        <v>0</v>
      </c>
      <c r="F324" s="313">
        <v>0</v>
      </c>
    </row>
    <row r="325" spans="1:6" ht="24.95" customHeight="1" x14ac:dyDescent="0.2">
      <c r="A325" s="526"/>
      <c r="B325" s="526"/>
      <c r="C325" s="310" t="s">
        <v>653</v>
      </c>
      <c r="D325" s="255">
        <v>0</v>
      </c>
      <c r="E325" s="255">
        <v>0</v>
      </c>
      <c r="F325" s="313">
        <v>0</v>
      </c>
    </row>
    <row r="326" spans="1:6" ht="24.95" customHeight="1" thickBot="1" x14ac:dyDescent="0.25">
      <c r="A326" s="527"/>
      <c r="B326" s="527"/>
      <c r="C326" s="310" t="s">
        <v>654</v>
      </c>
      <c r="D326" s="255">
        <v>0</v>
      </c>
      <c r="E326" s="255">
        <v>0</v>
      </c>
      <c r="F326" s="313">
        <v>0</v>
      </c>
    </row>
    <row r="327" spans="1:6" ht="24.95" customHeight="1" x14ac:dyDescent="0.2">
      <c r="A327" s="525" t="s">
        <v>693</v>
      </c>
      <c r="B327" s="525" t="s">
        <v>601</v>
      </c>
      <c r="C327" s="310" t="s">
        <v>651</v>
      </c>
      <c r="D327" s="255">
        <v>0</v>
      </c>
      <c r="E327" s="255">
        <v>0</v>
      </c>
      <c r="F327" s="313">
        <v>0</v>
      </c>
    </row>
    <row r="328" spans="1:6" ht="24.95" customHeight="1" x14ac:dyDescent="0.2">
      <c r="A328" s="526"/>
      <c r="B328" s="526"/>
      <c r="C328" s="310" t="s">
        <v>652</v>
      </c>
      <c r="D328" s="255">
        <v>0</v>
      </c>
      <c r="E328" s="255">
        <v>0</v>
      </c>
      <c r="F328" s="313">
        <v>0</v>
      </c>
    </row>
    <row r="329" spans="1:6" ht="36.75" customHeight="1" x14ac:dyDescent="0.2">
      <c r="A329" s="526"/>
      <c r="B329" s="526"/>
      <c r="C329" s="310" t="s">
        <v>44</v>
      </c>
      <c r="D329" s="255">
        <v>0</v>
      </c>
      <c r="E329" s="255">
        <v>0</v>
      </c>
      <c r="F329" s="313">
        <v>0</v>
      </c>
    </row>
    <row r="330" spans="1:6" ht="24.95" customHeight="1" x14ac:dyDescent="0.2">
      <c r="A330" s="526"/>
      <c r="B330" s="526"/>
      <c r="C330" s="310" t="s">
        <v>653</v>
      </c>
      <c r="D330" s="255">
        <v>0</v>
      </c>
      <c r="E330" s="255">
        <v>0</v>
      </c>
      <c r="F330" s="313">
        <v>0</v>
      </c>
    </row>
    <row r="331" spans="1:6" ht="24.95" customHeight="1" thickBot="1" x14ac:dyDescent="0.25">
      <c r="A331" s="527"/>
      <c r="B331" s="527"/>
      <c r="C331" s="310" t="s">
        <v>654</v>
      </c>
      <c r="D331" s="255">
        <v>0</v>
      </c>
      <c r="E331" s="255">
        <v>0</v>
      </c>
      <c r="F331" s="313">
        <v>0</v>
      </c>
    </row>
    <row r="332" spans="1:6" ht="24.95" customHeight="1" x14ac:dyDescent="0.2">
      <c r="A332" s="525" t="s">
        <v>694</v>
      </c>
      <c r="B332" s="525" t="s">
        <v>602</v>
      </c>
      <c r="C332" s="310" t="s">
        <v>651</v>
      </c>
      <c r="D332" s="255">
        <v>0</v>
      </c>
      <c r="E332" s="255">
        <v>0</v>
      </c>
      <c r="F332" s="313">
        <v>0</v>
      </c>
    </row>
    <row r="333" spans="1:6" ht="24.95" customHeight="1" x14ac:dyDescent="0.2">
      <c r="A333" s="526"/>
      <c r="B333" s="526"/>
      <c r="C333" s="310" t="s">
        <v>652</v>
      </c>
      <c r="D333" s="255">
        <v>0</v>
      </c>
      <c r="E333" s="255">
        <v>0</v>
      </c>
      <c r="F333" s="313">
        <v>0</v>
      </c>
    </row>
    <row r="334" spans="1:6" ht="36.75" customHeight="1" x14ac:dyDescent="0.2">
      <c r="A334" s="526"/>
      <c r="B334" s="526"/>
      <c r="C334" s="310" t="s">
        <v>44</v>
      </c>
      <c r="D334" s="255">
        <v>0</v>
      </c>
      <c r="E334" s="255">
        <v>0</v>
      </c>
      <c r="F334" s="313">
        <v>0</v>
      </c>
    </row>
    <row r="335" spans="1:6" ht="24.95" customHeight="1" x14ac:dyDescent="0.2">
      <c r="A335" s="526"/>
      <c r="B335" s="526"/>
      <c r="C335" s="310" t="s">
        <v>653</v>
      </c>
      <c r="D335" s="255">
        <v>0</v>
      </c>
      <c r="E335" s="255">
        <v>0</v>
      </c>
      <c r="F335" s="313">
        <v>0</v>
      </c>
    </row>
    <row r="336" spans="1:6" ht="24.95" customHeight="1" thickBot="1" x14ac:dyDescent="0.25">
      <c r="A336" s="527"/>
      <c r="B336" s="527"/>
      <c r="C336" s="310" t="s">
        <v>654</v>
      </c>
      <c r="D336" s="255">
        <v>0</v>
      </c>
      <c r="E336" s="255">
        <v>0</v>
      </c>
      <c r="F336" s="313">
        <v>0</v>
      </c>
    </row>
    <row r="337" spans="1:6" ht="24.95" customHeight="1" x14ac:dyDescent="0.2">
      <c r="A337" s="525" t="s">
        <v>695</v>
      </c>
      <c r="B337" s="525" t="s">
        <v>696</v>
      </c>
      <c r="C337" s="310" t="s">
        <v>651</v>
      </c>
      <c r="D337" s="255">
        <v>0</v>
      </c>
      <c r="E337" s="255">
        <v>0</v>
      </c>
      <c r="F337" s="313">
        <v>0</v>
      </c>
    </row>
    <row r="338" spans="1:6" ht="24.95" customHeight="1" x14ac:dyDescent="0.2">
      <c r="A338" s="526"/>
      <c r="B338" s="526"/>
      <c r="C338" s="310" t="s">
        <v>652</v>
      </c>
      <c r="D338" s="255">
        <v>0</v>
      </c>
      <c r="E338" s="255">
        <v>0</v>
      </c>
      <c r="F338" s="313">
        <v>0</v>
      </c>
    </row>
    <row r="339" spans="1:6" ht="36.75" customHeight="1" x14ac:dyDescent="0.2">
      <c r="A339" s="526"/>
      <c r="B339" s="526"/>
      <c r="C339" s="310" t="s">
        <v>44</v>
      </c>
      <c r="D339" s="255">
        <v>0</v>
      </c>
      <c r="E339" s="255">
        <v>0</v>
      </c>
      <c r="F339" s="313">
        <v>0</v>
      </c>
    </row>
    <row r="340" spans="1:6" ht="24.95" customHeight="1" x14ac:dyDescent="0.2">
      <c r="A340" s="526"/>
      <c r="B340" s="526"/>
      <c r="C340" s="310" t="s">
        <v>653</v>
      </c>
      <c r="D340" s="255">
        <v>0</v>
      </c>
      <c r="E340" s="255">
        <v>0</v>
      </c>
      <c r="F340" s="313">
        <v>0</v>
      </c>
    </row>
    <row r="341" spans="1:6" ht="24.95" customHeight="1" thickBot="1" x14ac:dyDescent="0.25">
      <c r="A341" s="527"/>
      <c r="B341" s="527"/>
      <c r="C341" s="310" t="s">
        <v>654</v>
      </c>
      <c r="D341" s="255">
        <v>0</v>
      </c>
      <c r="E341" s="255">
        <v>0</v>
      </c>
      <c r="F341" s="313">
        <v>0</v>
      </c>
    </row>
    <row r="342" spans="1:6" ht="24.95" customHeight="1" x14ac:dyDescent="0.2">
      <c r="A342" s="536" t="s">
        <v>697</v>
      </c>
      <c r="B342" s="551" t="s">
        <v>746</v>
      </c>
      <c r="C342" s="356" t="s">
        <v>651</v>
      </c>
      <c r="D342" s="255">
        <v>0</v>
      </c>
      <c r="E342" s="255">
        <v>0</v>
      </c>
      <c r="F342" s="313">
        <v>0</v>
      </c>
    </row>
    <row r="343" spans="1:6" ht="24.95" customHeight="1" x14ac:dyDescent="0.2">
      <c r="A343" s="537"/>
      <c r="B343" s="552"/>
      <c r="C343" s="310" t="s">
        <v>652</v>
      </c>
      <c r="D343" s="255">
        <v>0</v>
      </c>
      <c r="E343" s="255">
        <v>0</v>
      </c>
      <c r="F343" s="313">
        <v>0</v>
      </c>
    </row>
    <row r="344" spans="1:6" ht="36.75" customHeight="1" x14ac:dyDescent="0.2">
      <c r="A344" s="537"/>
      <c r="B344" s="552"/>
      <c r="C344" s="310" t="s">
        <v>44</v>
      </c>
      <c r="D344" s="255">
        <v>0</v>
      </c>
      <c r="E344" s="255">
        <v>0</v>
      </c>
      <c r="F344" s="313">
        <v>0</v>
      </c>
    </row>
    <row r="345" spans="1:6" ht="24.95" customHeight="1" x14ac:dyDescent="0.2">
      <c r="A345" s="537"/>
      <c r="B345" s="552"/>
      <c r="C345" s="310" t="s">
        <v>653</v>
      </c>
      <c r="D345" s="255">
        <v>0</v>
      </c>
      <c r="E345" s="255">
        <v>0</v>
      </c>
      <c r="F345" s="313">
        <v>0</v>
      </c>
    </row>
    <row r="346" spans="1:6" ht="24.95" customHeight="1" thickBot="1" x14ac:dyDescent="0.25">
      <c r="A346" s="538"/>
      <c r="B346" s="553"/>
      <c r="C346" s="310" t="s">
        <v>654</v>
      </c>
      <c r="D346" s="255">
        <v>0</v>
      </c>
      <c r="E346" s="255">
        <v>0</v>
      </c>
      <c r="F346" s="313">
        <v>0</v>
      </c>
    </row>
    <row r="347" spans="1:6" ht="24.95" customHeight="1" x14ac:dyDescent="0.2">
      <c r="A347" s="516" t="s">
        <v>698</v>
      </c>
      <c r="B347" s="516" t="s">
        <v>604</v>
      </c>
      <c r="C347" s="310" t="s">
        <v>651</v>
      </c>
      <c r="D347" s="255">
        <v>0</v>
      </c>
      <c r="E347" s="255">
        <v>0</v>
      </c>
      <c r="F347" s="313">
        <v>0</v>
      </c>
    </row>
    <row r="348" spans="1:6" ht="24.95" customHeight="1" x14ac:dyDescent="0.2">
      <c r="A348" s="516"/>
      <c r="B348" s="516"/>
      <c r="C348" s="310" t="s">
        <v>652</v>
      </c>
      <c r="D348" s="255">
        <v>0</v>
      </c>
      <c r="E348" s="255">
        <v>0</v>
      </c>
      <c r="F348" s="313">
        <v>0</v>
      </c>
    </row>
    <row r="349" spans="1:6" ht="33.75" customHeight="1" x14ac:dyDescent="0.2">
      <c r="A349" s="516"/>
      <c r="B349" s="516"/>
      <c r="C349" s="310" t="s">
        <v>44</v>
      </c>
      <c r="D349" s="255">
        <v>0</v>
      </c>
      <c r="E349" s="255">
        <v>0</v>
      </c>
      <c r="F349" s="313">
        <v>0</v>
      </c>
    </row>
    <row r="350" spans="1:6" ht="27.75" customHeight="1" x14ac:dyDescent="0.2">
      <c r="A350" s="516"/>
      <c r="B350" s="516"/>
      <c r="C350" s="310" t="s">
        <v>653</v>
      </c>
      <c r="D350" s="255">
        <v>0</v>
      </c>
      <c r="E350" s="255">
        <v>0</v>
      </c>
      <c r="F350" s="313">
        <v>0</v>
      </c>
    </row>
    <row r="351" spans="1:6" ht="32.25" customHeight="1" thickBot="1" x14ac:dyDescent="0.25">
      <c r="A351" s="517"/>
      <c r="B351" s="517"/>
      <c r="C351" s="332" t="s">
        <v>654</v>
      </c>
      <c r="D351" s="333">
        <v>0</v>
      </c>
      <c r="E351" s="333">
        <v>0</v>
      </c>
      <c r="F351" s="334">
        <v>0</v>
      </c>
    </row>
    <row r="352" spans="1:6" ht="24.95" customHeight="1" x14ac:dyDescent="0.2">
      <c r="A352" s="519" t="s">
        <v>699</v>
      </c>
      <c r="B352" s="522" t="s">
        <v>747</v>
      </c>
      <c r="C352" s="338" t="s">
        <v>651</v>
      </c>
      <c r="D352" s="358">
        <v>0</v>
      </c>
      <c r="E352" s="358">
        <v>0</v>
      </c>
      <c r="F352" s="348">
        <v>0</v>
      </c>
    </row>
    <row r="353" spans="1:6" ht="24.95" customHeight="1" x14ac:dyDescent="0.2">
      <c r="A353" s="520"/>
      <c r="B353" s="523"/>
      <c r="C353" s="310" t="s">
        <v>652</v>
      </c>
      <c r="D353" s="255">
        <v>0</v>
      </c>
      <c r="E353" s="255">
        <v>0</v>
      </c>
      <c r="F353" s="357">
        <v>0</v>
      </c>
    </row>
    <row r="354" spans="1:6" ht="36.75" customHeight="1" x14ac:dyDescent="0.2">
      <c r="A354" s="520"/>
      <c r="B354" s="523"/>
      <c r="C354" s="310" t="s">
        <v>44</v>
      </c>
      <c r="D354" s="255">
        <v>0</v>
      </c>
      <c r="E354" s="255">
        <v>0</v>
      </c>
      <c r="F354" s="347">
        <v>0</v>
      </c>
    </row>
    <row r="355" spans="1:6" ht="24.95" customHeight="1" x14ac:dyDescent="0.2">
      <c r="A355" s="520"/>
      <c r="B355" s="523"/>
      <c r="C355" s="310" t="s">
        <v>653</v>
      </c>
      <c r="D355" s="255">
        <v>0</v>
      </c>
      <c r="E355" s="255">
        <v>0</v>
      </c>
      <c r="F355" s="347">
        <v>0</v>
      </c>
    </row>
    <row r="356" spans="1:6" ht="78" customHeight="1" thickBot="1" x14ac:dyDescent="0.25">
      <c r="A356" s="521"/>
      <c r="B356" s="524"/>
      <c r="C356" s="342" t="s">
        <v>654</v>
      </c>
      <c r="D356" s="343">
        <v>0</v>
      </c>
      <c r="E356" s="343">
        <v>0</v>
      </c>
      <c r="F356" s="349">
        <v>0</v>
      </c>
    </row>
    <row r="357" spans="1:6" ht="24.95" customHeight="1" x14ac:dyDescent="0.2">
      <c r="A357" s="519" t="s">
        <v>700</v>
      </c>
      <c r="B357" s="522" t="s">
        <v>573</v>
      </c>
      <c r="C357" s="355" t="s">
        <v>651</v>
      </c>
      <c r="D357" s="339">
        <v>0</v>
      </c>
      <c r="E357" s="339">
        <v>0</v>
      </c>
      <c r="F357" s="340">
        <v>0</v>
      </c>
    </row>
    <row r="358" spans="1:6" ht="24.95" customHeight="1" x14ac:dyDescent="0.2">
      <c r="A358" s="520"/>
      <c r="B358" s="523"/>
      <c r="C358" s="310" t="s">
        <v>652</v>
      </c>
      <c r="D358" s="255">
        <v>0</v>
      </c>
      <c r="E358" s="255">
        <v>0</v>
      </c>
      <c r="F358" s="341">
        <v>0</v>
      </c>
    </row>
    <row r="359" spans="1:6" ht="34.5" customHeight="1" x14ac:dyDescent="0.2">
      <c r="A359" s="520"/>
      <c r="B359" s="523"/>
      <c r="C359" s="310" t="s">
        <v>44</v>
      </c>
      <c r="D359" s="255">
        <v>0</v>
      </c>
      <c r="E359" s="255">
        <v>0</v>
      </c>
      <c r="F359" s="341">
        <v>0</v>
      </c>
    </row>
    <row r="360" spans="1:6" ht="24.95" customHeight="1" x14ac:dyDescent="0.2">
      <c r="A360" s="520"/>
      <c r="B360" s="523"/>
      <c r="C360" s="310" t="s">
        <v>653</v>
      </c>
      <c r="D360" s="255">
        <v>0</v>
      </c>
      <c r="E360" s="255">
        <v>0</v>
      </c>
      <c r="F360" s="341">
        <v>0</v>
      </c>
    </row>
    <row r="361" spans="1:6" ht="24.95" customHeight="1" thickBot="1" x14ac:dyDescent="0.25">
      <c r="A361" s="521"/>
      <c r="B361" s="524"/>
      <c r="C361" s="342" t="s">
        <v>654</v>
      </c>
      <c r="D361" s="343">
        <v>0</v>
      </c>
      <c r="E361" s="343">
        <v>0</v>
      </c>
      <c r="F361" s="344">
        <v>0</v>
      </c>
    </row>
    <row r="362" spans="1:6" ht="24.95" hidden="1" customHeight="1" x14ac:dyDescent="0.2">
      <c r="A362" s="518" t="s">
        <v>647</v>
      </c>
      <c r="B362" s="518" t="s">
        <v>648</v>
      </c>
      <c r="C362" s="335" t="s">
        <v>42</v>
      </c>
      <c r="D362" s="336">
        <v>0</v>
      </c>
      <c r="E362" s="336">
        <v>0</v>
      </c>
      <c r="F362" s="337">
        <v>0</v>
      </c>
    </row>
    <row r="363" spans="1:6" ht="24.95" hidden="1" customHeight="1" x14ac:dyDescent="0.2">
      <c r="A363" s="516"/>
      <c r="B363" s="516"/>
      <c r="C363" s="310" t="s">
        <v>576</v>
      </c>
      <c r="D363" s="255"/>
      <c r="E363" s="255"/>
      <c r="F363" s="313"/>
    </row>
    <row r="364" spans="1:6" ht="34.5" hidden="1" customHeight="1" x14ac:dyDescent="0.2">
      <c r="A364" s="516"/>
      <c r="B364" s="516"/>
      <c r="C364" s="310" t="s">
        <v>577</v>
      </c>
      <c r="D364" s="255">
        <v>0</v>
      </c>
      <c r="E364" s="255">
        <v>0</v>
      </c>
      <c r="F364" s="313">
        <v>0</v>
      </c>
    </row>
    <row r="365" spans="1:6" ht="24.95" hidden="1" customHeight="1" x14ac:dyDescent="0.2">
      <c r="A365" s="516"/>
      <c r="B365" s="516"/>
      <c r="C365" s="310" t="s">
        <v>578</v>
      </c>
      <c r="D365" s="255">
        <v>0</v>
      </c>
      <c r="E365" s="255">
        <v>0</v>
      </c>
      <c r="F365" s="313">
        <v>0</v>
      </c>
    </row>
    <row r="366" spans="1:6" ht="36.75" hidden="1" customHeight="1" x14ac:dyDescent="0.2">
      <c r="A366" s="517"/>
      <c r="B366" s="517"/>
      <c r="C366" s="332" t="s">
        <v>592</v>
      </c>
      <c r="D366" s="333">
        <v>0</v>
      </c>
      <c r="E366" s="333">
        <v>0</v>
      </c>
      <c r="F366" s="334">
        <v>0</v>
      </c>
    </row>
    <row r="367" spans="1:6" ht="24.95" customHeight="1" x14ac:dyDescent="0.2">
      <c r="A367" s="516" t="s">
        <v>701</v>
      </c>
      <c r="B367" s="523" t="s">
        <v>573</v>
      </c>
      <c r="C367" s="310" t="s">
        <v>651</v>
      </c>
      <c r="D367" s="255">
        <v>0</v>
      </c>
      <c r="E367" s="255">
        <v>0</v>
      </c>
      <c r="F367" s="313">
        <v>0</v>
      </c>
    </row>
    <row r="368" spans="1:6" ht="24.95" customHeight="1" x14ac:dyDescent="0.2">
      <c r="A368" s="516"/>
      <c r="B368" s="523"/>
      <c r="C368" s="310" t="s">
        <v>652</v>
      </c>
      <c r="D368" s="255">
        <v>0</v>
      </c>
      <c r="E368" s="255">
        <v>0</v>
      </c>
      <c r="F368" s="313">
        <v>0</v>
      </c>
    </row>
    <row r="369" spans="1:6" ht="34.5" customHeight="1" x14ac:dyDescent="0.2">
      <c r="A369" s="516"/>
      <c r="B369" s="523"/>
      <c r="C369" s="310" t="s">
        <v>44</v>
      </c>
      <c r="D369" s="255">
        <v>0</v>
      </c>
      <c r="E369" s="255">
        <v>0</v>
      </c>
      <c r="F369" s="313">
        <v>0</v>
      </c>
    </row>
    <row r="370" spans="1:6" ht="24.95" customHeight="1" x14ac:dyDescent="0.2">
      <c r="A370" s="516"/>
      <c r="B370" s="523"/>
      <c r="C370" s="310" t="s">
        <v>653</v>
      </c>
      <c r="D370" s="255">
        <v>0</v>
      </c>
      <c r="E370" s="255">
        <v>0</v>
      </c>
      <c r="F370" s="313">
        <v>0</v>
      </c>
    </row>
    <row r="371" spans="1:6" ht="24.95" customHeight="1" x14ac:dyDescent="0.2">
      <c r="A371" s="516"/>
      <c r="B371" s="523"/>
      <c r="C371" s="310" t="s">
        <v>654</v>
      </c>
      <c r="D371" s="255">
        <v>0</v>
      </c>
      <c r="E371" s="255">
        <v>0</v>
      </c>
      <c r="F371" s="313">
        <v>0</v>
      </c>
    </row>
    <row r="372" spans="1:6" ht="15.75" x14ac:dyDescent="0.2">
      <c r="A372" s="273"/>
      <c r="B372" s="274"/>
      <c r="C372" s="273"/>
      <c r="D372" s="273"/>
      <c r="E372" s="273"/>
      <c r="F372" s="273"/>
    </row>
    <row r="373" spans="1:6" ht="15.75" x14ac:dyDescent="0.2">
      <c r="A373" s="273"/>
      <c r="B373" s="274"/>
      <c r="C373" s="273"/>
      <c r="D373" s="273"/>
      <c r="E373" s="273"/>
      <c r="F373" s="273"/>
    </row>
    <row r="374" spans="1:6" ht="15.75" x14ac:dyDescent="0.2">
      <c r="A374" s="273"/>
      <c r="B374" s="274"/>
      <c r="C374" s="273"/>
      <c r="D374" s="273"/>
      <c r="E374" s="273"/>
      <c r="F374" s="273"/>
    </row>
    <row r="375" spans="1:6" ht="15.75" x14ac:dyDescent="0.2">
      <c r="A375" s="273"/>
      <c r="B375" s="274"/>
      <c r="C375" s="273"/>
      <c r="D375" s="273"/>
      <c r="E375" s="273"/>
      <c r="F375" s="273"/>
    </row>
    <row r="376" spans="1:6" ht="15.75" x14ac:dyDescent="0.2">
      <c r="A376" s="273"/>
      <c r="B376" s="274"/>
      <c r="C376" s="273"/>
      <c r="D376" s="273"/>
      <c r="E376" s="273"/>
      <c r="F376" s="273"/>
    </row>
    <row r="377" spans="1:6" ht="15.75" x14ac:dyDescent="0.2">
      <c r="A377" s="273"/>
      <c r="B377" s="274"/>
      <c r="C377" s="368"/>
      <c r="D377" s="273"/>
      <c r="E377" s="273"/>
      <c r="F377" s="273"/>
    </row>
    <row r="378" spans="1:6" ht="15.75" x14ac:dyDescent="0.2">
      <c r="A378" s="273"/>
      <c r="B378" s="274"/>
      <c r="C378" s="273"/>
      <c r="D378" s="273"/>
      <c r="E378" s="273"/>
      <c r="F378" s="273"/>
    </row>
    <row r="379" spans="1:6" ht="15.75" x14ac:dyDescent="0.2">
      <c r="A379" s="273"/>
      <c r="B379" s="274"/>
      <c r="C379" s="273"/>
      <c r="D379" s="273"/>
      <c r="E379" s="273"/>
      <c r="F379" s="273"/>
    </row>
    <row r="380" spans="1:6" ht="15.75" x14ac:dyDescent="0.2">
      <c r="A380" s="273"/>
      <c r="B380" s="274"/>
      <c r="C380" s="273"/>
      <c r="D380" s="273"/>
      <c r="E380" s="273"/>
      <c r="F380" s="273"/>
    </row>
    <row r="381" spans="1:6" ht="15.75" x14ac:dyDescent="0.2">
      <c r="A381" s="273"/>
      <c r="B381" s="274"/>
      <c r="C381" s="273"/>
      <c r="D381" s="273"/>
      <c r="E381" s="273"/>
      <c r="F381" s="273"/>
    </row>
    <row r="382" spans="1:6" ht="15.75" x14ac:dyDescent="0.2">
      <c r="A382" s="273"/>
      <c r="B382" s="274"/>
      <c r="C382" s="273"/>
      <c r="D382" s="273"/>
      <c r="E382" s="273"/>
      <c r="F382" s="273"/>
    </row>
    <row r="383" spans="1:6" ht="15.75" x14ac:dyDescent="0.2">
      <c r="A383" s="273"/>
      <c r="B383" s="274"/>
      <c r="C383" s="273"/>
      <c r="D383" s="273"/>
      <c r="E383" s="273"/>
      <c r="F383" s="273"/>
    </row>
    <row r="384" spans="1:6" ht="15.75" x14ac:dyDescent="0.2">
      <c r="A384" s="273"/>
      <c r="B384" s="274"/>
      <c r="C384" s="273"/>
      <c r="D384" s="273"/>
      <c r="E384" s="273"/>
      <c r="F384" s="273"/>
    </row>
    <row r="385" spans="1:6" ht="15.75" x14ac:dyDescent="0.2">
      <c r="A385" s="273"/>
      <c r="B385" s="274"/>
      <c r="C385" s="273"/>
      <c r="D385" s="273"/>
      <c r="E385" s="273"/>
      <c r="F385" s="273"/>
    </row>
    <row r="386" spans="1:6" ht="15.75" x14ac:dyDescent="0.2">
      <c r="A386" s="273"/>
      <c r="B386" s="274"/>
      <c r="C386" s="273"/>
      <c r="D386" s="273"/>
      <c r="E386" s="273"/>
      <c r="F386" s="273"/>
    </row>
    <row r="387" spans="1:6" ht="15.75" x14ac:dyDescent="0.2">
      <c r="A387" s="273"/>
      <c r="B387" s="274"/>
      <c r="C387" s="273"/>
      <c r="D387" s="273"/>
      <c r="E387" s="273"/>
      <c r="F387" s="273"/>
    </row>
    <row r="388" spans="1:6" ht="15.75" x14ac:dyDescent="0.2">
      <c r="A388" s="273"/>
      <c r="B388" s="274"/>
      <c r="C388" s="273"/>
      <c r="D388" s="273"/>
      <c r="E388" s="273"/>
      <c r="F388" s="273"/>
    </row>
    <row r="389" spans="1:6" ht="15.75" x14ac:dyDescent="0.2">
      <c r="A389" s="273"/>
      <c r="B389" s="274"/>
      <c r="C389" s="273"/>
      <c r="D389" s="273"/>
      <c r="E389" s="273"/>
      <c r="F389" s="273"/>
    </row>
    <row r="390" spans="1:6" ht="15.75" x14ac:dyDescent="0.2">
      <c r="A390" s="273"/>
      <c r="B390" s="274"/>
      <c r="C390" s="273"/>
      <c r="D390" s="273"/>
      <c r="E390" s="273"/>
      <c r="F390" s="273"/>
    </row>
    <row r="391" spans="1:6" ht="15.75" x14ac:dyDescent="0.2">
      <c r="A391" s="273"/>
      <c r="B391" s="274"/>
      <c r="C391" s="273"/>
      <c r="D391" s="273"/>
      <c r="E391" s="273"/>
      <c r="F391" s="273"/>
    </row>
    <row r="392" spans="1:6" ht="15.75" x14ac:dyDescent="0.2">
      <c r="A392" s="273"/>
      <c r="B392" s="274"/>
      <c r="C392" s="273"/>
      <c r="D392" s="273"/>
      <c r="E392" s="273"/>
      <c r="F392" s="273"/>
    </row>
    <row r="393" spans="1:6" ht="15.75" x14ac:dyDescent="0.2">
      <c r="A393" s="273"/>
      <c r="B393" s="274"/>
      <c r="C393" s="273"/>
      <c r="D393" s="273"/>
      <c r="E393" s="273"/>
      <c r="F393" s="273"/>
    </row>
    <row r="394" spans="1:6" ht="15.75" x14ac:dyDescent="0.2">
      <c r="A394" s="273"/>
      <c r="B394" s="274"/>
      <c r="C394" s="273"/>
      <c r="D394" s="273"/>
      <c r="E394" s="273"/>
      <c r="F394" s="273"/>
    </row>
    <row r="395" spans="1:6" ht="15.75" x14ac:dyDescent="0.2">
      <c r="A395" s="273"/>
      <c r="B395" s="274"/>
      <c r="C395" s="273"/>
      <c r="D395" s="273"/>
      <c r="E395" s="273"/>
      <c r="F395" s="273"/>
    </row>
    <row r="396" spans="1:6" ht="15.75" x14ac:dyDescent="0.2">
      <c r="A396" s="273"/>
      <c r="B396" s="274"/>
      <c r="C396" s="273"/>
      <c r="D396" s="273"/>
      <c r="E396" s="273"/>
      <c r="F396" s="273"/>
    </row>
    <row r="397" spans="1:6" ht="15.75" x14ac:dyDescent="0.2">
      <c r="A397" s="273"/>
      <c r="B397" s="274"/>
      <c r="C397" s="273"/>
      <c r="D397" s="273"/>
      <c r="E397" s="273"/>
      <c r="F397" s="273"/>
    </row>
    <row r="398" spans="1:6" ht="15.75" x14ac:dyDescent="0.2">
      <c r="A398" s="273"/>
      <c r="B398" s="274"/>
      <c r="C398" s="273"/>
      <c r="D398" s="273"/>
      <c r="E398" s="273"/>
      <c r="F398" s="273"/>
    </row>
    <row r="399" spans="1:6" ht="15.75" x14ac:dyDescent="0.2">
      <c r="A399" s="273"/>
      <c r="B399" s="274"/>
      <c r="C399" s="273"/>
      <c r="D399" s="273"/>
      <c r="E399" s="273"/>
      <c r="F399" s="273"/>
    </row>
    <row r="400" spans="1:6" ht="15.75" x14ac:dyDescent="0.2">
      <c r="A400" s="273"/>
      <c r="B400" s="274"/>
      <c r="C400" s="273"/>
      <c r="D400" s="273"/>
      <c r="E400" s="273"/>
      <c r="F400" s="273"/>
    </row>
    <row r="401" spans="1:6" ht="15.75" x14ac:dyDescent="0.2">
      <c r="A401" s="273"/>
      <c r="B401" s="274"/>
      <c r="C401" s="273"/>
      <c r="D401" s="273"/>
      <c r="E401" s="273"/>
      <c r="F401" s="273"/>
    </row>
    <row r="402" spans="1:6" ht="15.75" x14ac:dyDescent="0.2">
      <c r="A402" s="273"/>
      <c r="B402" s="274"/>
      <c r="C402" s="273"/>
      <c r="D402" s="273"/>
      <c r="E402" s="273"/>
      <c r="F402" s="273"/>
    </row>
    <row r="403" spans="1:6" ht="15.75" x14ac:dyDescent="0.2">
      <c r="A403" s="273"/>
      <c r="B403" s="274"/>
      <c r="C403" s="273"/>
      <c r="D403" s="273"/>
      <c r="E403" s="273"/>
      <c r="F403" s="273"/>
    </row>
    <row r="404" spans="1:6" ht="15.75" x14ac:dyDescent="0.2">
      <c r="A404" s="273"/>
      <c r="B404" s="274"/>
      <c r="C404" s="273"/>
      <c r="D404" s="273"/>
      <c r="E404" s="273"/>
      <c r="F404" s="273"/>
    </row>
    <row r="405" spans="1:6" ht="15.75" x14ac:dyDescent="0.2">
      <c r="A405" s="273"/>
      <c r="B405" s="274"/>
      <c r="C405" s="273"/>
      <c r="D405" s="273"/>
      <c r="E405" s="273"/>
      <c r="F405" s="273"/>
    </row>
    <row r="406" spans="1:6" ht="15.75" x14ac:dyDescent="0.2">
      <c r="A406" s="273"/>
      <c r="B406" s="274"/>
      <c r="C406" s="273"/>
      <c r="D406" s="273"/>
      <c r="E406" s="273"/>
      <c r="F406" s="273"/>
    </row>
    <row r="407" spans="1:6" ht="15.75" x14ac:dyDescent="0.2">
      <c r="A407" s="273"/>
      <c r="B407" s="274"/>
      <c r="C407" s="273"/>
      <c r="D407" s="273"/>
      <c r="E407" s="273"/>
      <c r="F407" s="273"/>
    </row>
    <row r="408" spans="1:6" ht="15.75" x14ac:dyDescent="0.2">
      <c r="A408" s="273"/>
      <c r="B408" s="274"/>
      <c r="C408" s="273"/>
      <c r="D408" s="273"/>
      <c r="E408" s="273"/>
      <c r="F408" s="273"/>
    </row>
    <row r="409" spans="1:6" ht="15.75" x14ac:dyDescent="0.2">
      <c r="A409" s="273"/>
      <c r="B409" s="274"/>
      <c r="C409" s="273"/>
      <c r="D409" s="273"/>
      <c r="E409" s="273"/>
      <c r="F409" s="273"/>
    </row>
    <row r="410" spans="1:6" ht="15.75" x14ac:dyDescent="0.2">
      <c r="A410" s="273"/>
      <c r="B410" s="274"/>
      <c r="C410" s="273"/>
      <c r="D410" s="273"/>
      <c r="E410" s="273"/>
      <c r="F410" s="273"/>
    </row>
    <row r="411" spans="1:6" ht="15.75" x14ac:dyDescent="0.2">
      <c r="A411" s="273"/>
      <c r="B411" s="274"/>
      <c r="C411" s="273"/>
      <c r="D411" s="273"/>
      <c r="E411" s="273"/>
      <c r="F411" s="273"/>
    </row>
    <row r="412" spans="1:6" ht="15.75" x14ac:dyDescent="0.2">
      <c r="A412" s="273"/>
      <c r="B412" s="274"/>
      <c r="C412" s="273"/>
      <c r="D412" s="273"/>
      <c r="E412" s="273"/>
      <c r="F412" s="273"/>
    </row>
    <row r="413" spans="1:6" ht="15.75" x14ac:dyDescent="0.2">
      <c r="A413" s="273"/>
      <c r="B413" s="274"/>
      <c r="C413" s="273"/>
      <c r="D413" s="273"/>
      <c r="E413" s="273"/>
      <c r="F413" s="273"/>
    </row>
    <row r="414" spans="1:6" ht="15.75" x14ac:dyDescent="0.2">
      <c r="A414" s="273"/>
      <c r="B414" s="274"/>
      <c r="C414" s="273"/>
      <c r="D414" s="273"/>
      <c r="E414" s="273"/>
      <c r="F414" s="273"/>
    </row>
    <row r="415" spans="1:6" ht="15.75" x14ac:dyDescent="0.2">
      <c r="A415" s="273"/>
      <c r="B415" s="274"/>
      <c r="C415" s="273"/>
      <c r="D415" s="273"/>
      <c r="E415" s="273"/>
      <c r="F415" s="273"/>
    </row>
    <row r="416" spans="1:6" ht="15.75" x14ac:dyDescent="0.2">
      <c r="A416" s="273"/>
      <c r="B416" s="274"/>
      <c r="C416" s="273"/>
      <c r="D416" s="273"/>
      <c r="E416" s="273"/>
      <c r="F416" s="273"/>
    </row>
    <row r="417" spans="1:6" ht="15.75" x14ac:dyDescent="0.2">
      <c r="A417" s="273"/>
      <c r="B417" s="274"/>
      <c r="C417" s="273"/>
      <c r="D417" s="273"/>
      <c r="E417" s="273"/>
      <c r="F417" s="273"/>
    </row>
    <row r="418" spans="1:6" ht="15.75" x14ac:dyDescent="0.2">
      <c r="A418" s="273"/>
      <c r="B418" s="274"/>
      <c r="C418" s="273"/>
      <c r="D418" s="273"/>
      <c r="E418" s="273"/>
      <c r="F418" s="273"/>
    </row>
    <row r="419" spans="1:6" ht="15.75" x14ac:dyDescent="0.2">
      <c r="A419" s="273"/>
      <c r="B419" s="274"/>
      <c r="C419" s="273"/>
      <c r="D419" s="273"/>
      <c r="E419" s="273"/>
      <c r="F419" s="273"/>
    </row>
    <row r="420" spans="1:6" ht="15.75" x14ac:dyDescent="0.2">
      <c r="A420" s="273"/>
      <c r="B420" s="274"/>
      <c r="C420" s="273"/>
      <c r="D420" s="273"/>
      <c r="E420" s="273"/>
      <c r="F420" s="273"/>
    </row>
    <row r="421" spans="1:6" ht="15.75" x14ac:dyDescent="0.2">
      <c r="A421" s="273"/>
      <c r="B421" s="274"/>
      <c r="C421" s="273"/>
      <c r="D421" s="273"/>
      <c r="E421" s="273"/>
      <c r="F421" s="273"/>
    </row>
    <row r="422" spans="1:6" ht="15.75" x14ac:dyDescent="0.2">
      <c r="A422" s="273"/>
      <c r="B422" s="274"/>
      <c r="C422" s="273"/>
      <c r="D422" s="273"/>
      <c r="E422" s="273"/>
      <c r="F422" s="273"/>
    </row>
    <row r="423" spans="1:6" ht="15.75" x14ac:dyDescent="0.2">
      <c r="A423" s="273"/>
      <c r="B423" s="274"/>
      <c r="C423" s="273"/>
      <c r="D423" s="273"/>
      <c r="E423" s="273"/>
      <c r="F423" s="273"/>
    </row>
    <row r="424" spans="1:6" ht="15.75" x14ac:dyDescent="0.2">
      <c r="A424" s="273"/>
      <c r="B424" s="274"/>
      <c r="C424" s="273"/>
      <c r="D424" s="273"/>
      <c r="E424" s="273"/>
      <c r="F424" s="273"/>
    </row>
    <row r="425" spans="1:6" ht="15.75" x14ac:dyDescent="0.2">
      <c r="A425" s="273"/>
      <c r="B425" s="274"/>
      <c r="C425" s="273"/>
      <c r="D425" s="273"/>
      <c r="E425" s="273"/>
      <c r="F425" s="273"/>
    </row>
    <row r="426" spans="1:6" ht="15.75" x14ac:dyDescent="0.2">
      <c r="A426" s="273"/>
      <c r="B426" s="274"/>
      <c r="C426" s="273"/>
      <c r="D426" s="273"/>
      <c r="E426" s="273"/>
      <c r="F426" s="273"/>
    </row>
    <row r="427" spans="1:6" ht="15.75" x14ac:dyDescent="0.2">
      <c r="A427" s="273"/>
      <c r="B427" s="274"/>
      <c r="C427" s="273"/>
      <c r="D427" s="273"/>
      <c r="E427" s="273"/>
      <c r="F427" s="273"/>
    </row>
    <row r="428" spans="1:6" ht="15.75" x14ac:dyDescent="0.2">
      <c r="A428" s="273"/>
      <c r="B428" s="274"/>
      <c r="C428" s="273"/>
      <c r="D428" s="273"/>
      <c r="E428" s="273"/>
      <c r="F428" s="273"/>
    </row>
    <row r="429" spans="1:6" ht="15.75" x14ac:dyDescent="0.2">
      <c r="A429" s="273"/>
      <c r="B429" s="274"/>
      <c r="C429" s="273"/>
      <c r="D429" s="273"/>
      <c r="E429" s="273"/>
      <c r="F429" s="273"/>
    </row>
    <row r="430" spans="1:6" ht="15.75" x14ac:dyDescent="0.2">
      <c r="A430" s="273"/>
      <c r="B430" s="274"/>
      <c r="C430" s="273"/>
      <c r="D430" s="273"/>
      <c r="E430" s="273"/>
      <c r="F430" s="273"/>
    </row>
    <row r="431" spans="1:6" ht="15.75" x14ac:dyDescent="0.2">
      <c r="A431" s="273"/>
      <c r="B431" s="274"/>
      <c r="C431" s="273"/>
      <c r="D431" s="273"/>
      <c r="E431" s="273"/>
      <c r="F431" s="273"/>
    </row>
    <row r="432" spans="1:6" ht="15.75" x14ac:dyDescent="0.2">
      <c r="A432" s="273"/>
      <c r="B432" s="274"/>
      <c r="C432" s="273"/>
      <c r="D432" s="273"/>
      <c r="E432" s="273"/>
      <c r="F432" s="273"/>
    </row>
    <row r="433" spans="1:6" ht="15.75" x14ac:dyDescent="0.2">
      <c r="A433" s="273"/>
      <c r="B433" s="274"/>
      <c r="C433" s="273"/>
      <c r="D433" s="273"/>
      <c r="E433" s="273"/>
      <c r="F433" s="273"/>
    </row>
    <row r="434" spans="1:6" x14ac:dyDescent="0.2">
      <c r="A434" s="270"/>
      <c r="C434" s="270"/>
      <c r="E434" s="270"/>
      <c r="F434" s="270"/>
    </row>
    <row r="435" spans="1:6" x14ac:dyDescent="0.2">
      <c r="A435" s="270"/>
      <c r="C435" s="270"/>
      <c r="E435" s="270"/>
      <c r="F435" s="270"/>
    </row>
    <row r="436" spans="1:6" x14ac:dyDescent="0.2">
      <c r="A436" s="270"/>
      <c r="C436" s="270"/>
      <c r="E436" s="270"/>
      <c r="F436" s="270"/>
    </row>
    <row r="437" spans="1:6" x14ac:dyDescent="0.2">
      <c r="A437" s="270"/>
      <c r="C437" s="270"/>
      <c r="E437" s="270"/>
      <c r="F437" s="270"/>
    </row>
    <row r="438" spans="1:6" x14ac:dyDescent="0.2">
      <c r="A438" s="270"/>
      <c r="C438" s="270"/>
      <c r="E438" s="270"/>
      <c r="F438" s="270"/>
    </row>
    <row r="439" spans="1:6" x14ac:dyDescent="0.2">
      <c r="A439" s="270"/>
      <c r="C439" s="270"/>
      <c r="E439" s="270"/>
      <c r="F439" s="270"/>
    </row>
    <row r="440" spans="1:6" x14ac:dyDescent="0.2">
      <c r="A440" s="270"/>
      <c r="C440" s="270"/>
      <c r="E440" s="270"/>
      <c r="F440" s="270"/>
    </row>
    <row r="441" spans="1:6" x14ac:dyDescent="0.2">
      <c r="A441" s="270"/>
      <c r="C441" s="270"/>
      <c r="E441" s="270"/>
      <c r="F441" s="270"/>
    </row>
    <row r="442" spans="1:6" x14ac:dyDescent="0.2">
      <c r="A442" s="270"/>
      <c r="C442" s="270"/>
      <c r="E442" s="270"/>
      <c r="F442" s="270"/>
    </row>
    <row r="443" spans="1:6" x14ac:dyDescent="0.2">
      <c r="A443" s="270"/>
      <c r="C443" s="270"/>
      <c r="E443" s="270"/>
      <c r="F443" s="270"/>
    </row>
    <row r="444" spans="1:6" x14ac:dyDescent="0.2">
      <c r="A444" s="270"/>
      <c r="C444" s="270"/>
      <c r="E444" s="270"/>
      <c r="F444" s="270"/>
    </row>
    <row r="445" spans="1:6" x14ac:dyDescent="0.2">
      <c r="A445" s="270"/>
      <c r="C445" s="270"/>
      <c r="E445" s="270"/>
      <c r="F445" s="270"/>
    </row>
    <row r="446" spans="1:6" x14ac:dyDescent="0.2">
      <c r="A446" s="270"/>
      <c r="C446" s="270"/>
      <c r="E446" s="270"/>
      <c r="F446" s="270"/>
    </row>
    <row r="447" spans="1:6" x14ac:dyDescent="0.2">
      <c r="A447" s="270"/>
      <c r="C447" s="270"/>
      <c r="E447" s="270"/>
      <c r="F447" s="270"/>
    </row>
    <row r="448" spans="1:6" x14ac:dyDescent="0.2">
      <c r="A448" s="270"/>
      <c r="C448" s="270"/>
      <c r="E448" s="270"/>
      <c r="F448" s="270"/>
    </row>
    <row r="449" spans="1:6" x14ac:dyDescent="0.2">
      <c r="A449" s="270"/>
      <c r="C449" s="270"/>
      <c r="E449" s="270"/>
      <c r="F449" s="270"/>
    </row>
    <row r="450" spans="1:6" x14ac:dyDescent="0.2">
      <c r="A450" s="270"/>
      <c r="C450" s="270"/>
      <c r="E450" s="270"/>
      <c r="F450" s="270"/>
    </row>
    <row r="451" spans="1:6" x14ac:dyDescent="0.2">
      <c r="A451" s="270"/>
      <c r="C451" s="270"/>
      <c r="E451" s="270"/>
      <c r="F451" s="270"/>
    </row>
    <row r="452" spans="1:6" x14ac:dyDescent="0.2">
      <c r="A452" s="270"/>
      <c r="C452" s="270"/>
      <c r="E452" s="270"/>
      <c r="F452" s="270"/>
    </row>
    <row r="453" spans="1:6" x14ac:dyDescent="0.2">
      <c r="A453" s="270"/>
      <c r="C453" s="270"/>
      <c r="E453" s="270"/>
      <c r="F453" s="270"/>
    </row>
    <row r="454" spans="1:6" x14ac:dyDescent="0.2">
      <c r="A454" s="270"/>
      <c r="C454" s="270"/>
      <c r="E454" s="270"/>
      <c r="F454" s="270"/>
    </row>
    <row r="455" spans="1:6" x14ac:dyDescent="0.2">
      <c r="A455" s="270"/>
      <c r="C455" s="270"/>
      <c r="E455" s="270"/>
      <c r="F455" s="270"/>
    </row>
    <row r="456" spans="1:6" x14ac:dyDescent="0.2">
      <c r="A456" s="270"/>
      <c r="C456" s="270"/>
      <c r="E456" s="270"/>
      <c r="F456" s="270"/>
    </row>
    <row r="457" spans="1:6" x14ac:dyDescent="0.2">
      <c r="A457" s="270"/>
      <c r="C457" s="270"/>
      <c r="E457" s="270"/>
      <c r="F457" s="270"/>
    </row>
    <row r="458" spans="1:6" x14ac:dyDescent="0.2">
      <c r="A458" s="270"/>
      <c r="C458" s="270"/>
      <c r="E458" s="270"/>
      <c r="F458" s="270"/>
    </row>
    <row r="459" spans="1:6" x14ac:dyDescent="0.2">
      <c r="A459" s="270"/>
      <c r="C459" s="270"/>
      <c r="E459" s="270"/>
      <c r="F459" s="270"/>
    </row>
    <row r="460" spans="1:6" x14ac:dyDescent="0.2">
      <c r="A460" s="270"/>
      <c r="C460" s="270"/>
      <c r="E460" s="270"/>
      <c r="F460" s="270"/>
    </row>
    <row r="461" spans="1:6" x14ac:dyDescent="0.2">
      <c r="A461" s="270"/>
      <c r="C461" s="270"/>
      <c r="E461" s="270"/>
      <c r="F461" s="270"/>
    </row>
    <row r="462" spans="1:6" x14ac:dyDescent="0.2">
      <c r="A462" s="270"/>
      <c r="C462" s="270"/>
      <c r="E462" s="270"/>
      <c r="F462" s="270"/>
    </row>
    <row r="463" spans="1:6" x14ac:dyDescent="0.2">
      <c r="A463" s="270"/>
      <c r="C463" s="270"/>
      <c r="E463" s="270"/>
      <c r="F463" s="270"/>
    </row>
    <row r="464" spans="1:6" x14ac:dyDescent="0.2">
      <c r="A464" s="270"/>
      <c r="C464" s="270"/>
      <c r="E464" s="270"/>
      <c r="F464" s="270"/>
    </row>
    <row r="465" spans="1:6" x14ac:dyDescent="0.2">
      <c r="A465" s="270"/>
      <c r="C465" s="270"/>
      <c r="E465" s="270"/>
      <c r="F465" s="270"/>
    </row>
    <row r="466" spans="1:6" x14ac:dyDescent="0.2">
      <c r="A466" s="270"/>
      <c r="C466" s="270"/>
      <c r="E466" s="270"/>
      <c r="F466" s="270"/>
    </row>
    <row r="467" spans="1:6" x14ac:dyDescent="0.2">
      <c r="A467" s="270"/>
      <c r="C467" s="270"/>
      <c r="E467" s="270"/>
      <c r="F467" s="270"/>
    </row>
    <row r="468" spans="1:6" x14ac:dyDescent="0.2">
      <c r="A468" s="270"/>
      <c r="C468" s="270"/>
      <c r="E468" s="270"/>
      <c r="F468" s="270"/>
    </row>
    <row r="469" spans="1:6" x14ac:dyDescent="0.2">
      <c r="A469" s="270"/>
      <c r="C469" s="270"/>
      <c r="E469" s="270"/>
      <c r="F469" s="270"/>
    </row>
    <row r="470" spans="1:6" x14ac:dyDescent="0.2">
      <c r="A470" s="270"/>
      <c r="C470" s="270"/>
      <c r="E470" s="270"/>
      <c r="F470" s="270"/>
    </row>
    <row r="471" spans="1:6" x14ac:dyDescent="0.2">
      <c r="A471" s="270"/>
      <c r="C471" s="270"/>
      <c r="E471" s="270"/>
      <c r="F471" s="270"/>
    </row>
    <row r="472" spans="1:6" x14ac:dyDescent="0.2">
      <c r="A472" s="270"/>
      <c r="C472" s="270"/>
      <c r="E472" s="270"/>
      <c r="F472" s="270"/>
    </row>
    <row r="473" spans="1:6" x14ac:dyDescent="0.2">
      <c r="A473" s="270"/>
      <c r="C473" s="270"/>
      <c r="E473" s="270"/>
      <c r="F473" s="270"/>
    </row>
    <row r="474" spans="1:6" x14ac:dyDescent="0.2">
      <c r="A474" s="270"/>
      <c r="C474" s="270"/>
      <c r="E474" s="270"/>
      <c r="F474" s="270"/>
    </row>
    <row r="475" spans="1:6" x14ac:dyDescent="0.2">
      <c r="A475" s="270"/>
      <c r="C475" s="270"/>
      <c r="E475" s="270"/>
      <c r="F475" s="270"/>
    </row>
    <row r="476" spans="1:6" x14ac:dyDescent="0.2">
      <c r="A476" s="270"/>
      <c r="C476" s="270"/>
      <c r="E476" s="270"/>
      <c r="F476" s="270"/>
    </row>
    <row r="477" spans="1:6" x14ac:dyDescent="0.2">
      <c r="A477" s="270"/>
      <c r="C477" s="270"/>
      <c r="E477" s="270"/>
      <c r="F477" s="270"/>
    </row>
    <row r="478" spans="1:6" x14ac:dyDescent="0.2">
      <c r="A478" s="270"/>
      <c r="C478" s="270"/>
      <c r="E478" s="270"/>
      <c r="F478" s="270"/>
    </row>
    <row r="479" spans="1:6" x14ac:dyDescent="0.2">
      <c r="A479" s="270"/>
      <c r="C479" s="270"/>
      <c r="E479" s="270"/>
      <c r="F479" s="270"/>
    </row>
    <row r="480" spans="1:6" x14ac:dyDescent="0.2">
      <c r="A480" s="270"/>
      <c r="C480" s="270"/>
      <c r="E480" s="270"/>
      <c r="F480" s="270"/>
    </row>
    <row r="481" spans="1:6" x14ac:dyDescent="0.2">
      <c r="A481" s="270"/>
      <c r="C481" s="270"/>
      <c r="E481" s="270"/>
      <c r="F481" s="270"/>
    </row>
    <row r="482" spans="1:6" x14ac:dyDescent="0.2">
      <c r="A482" s="270"/>
      <c r="C482" s="270"/>
      <c r="E482" s="270"/>
      <c r="F482" s="270"/>
    </row>
    <row r="483" spans="1:6" x14ac:dyDescent="0.2">
      <c r="A483" s="270"/>
      <c r="C483" s="270"/>
      <c r="E483" s="270"/>
      <c r="F483" s="270"/>
    </row>
    <row r="484" spans="1:6" x14ac:dyDescent="0.2">
      <c r="A484" s="270"/>
      <c r="C484" s="270"/>
      <c r="E484" s="270"/>
      <c r="F484" s="270"/>
    </row>
    <row r="485" spans="1:6" x14ac:dyDescent="0.2">
      <c r="A485" s="270"/>
      <c r="C485" s="270"/>
      <c r="E485" s="270"/>
      <c r="F485" s="270"/>
    </row>
    <row r="486" spans="1:6" x14ac:dyDescent="0.2">
      <c r="A486" s="270"/>
      <c r="C486" s="270"/>
      <c r="E486" s="270"/>
      <c r="F486" s="270"/>
    </row>
    <row r="487" spans="1:6" x14ac:dyDescent="0.2">
      <c r="A487" s="270"/>
      <c r="C487" s="270"/>
      <c r="E487" s="270"/>
      <c r="F487" s="270"/>
    </row>
    <row r="488" spans="1:6" x14ac:dyDescent="0.2">
      <c r="A488" s="270"/>
      <c r="C488" s="270"/>
      <c r="E488" s="270"/>
      <c r="F488" s="270"/>
    </row>
    <row r="489" spans="1:6" x14ac:dyDescent="0.2">
      <c r="A489" s="270"/>
      <c r="C489" s="270"/>
      <c r="E489" s="270"/>
      <c r="F489" s="270"/>
    </row>
    <row r="490" spans="1:6" x14ac:dyDescent="0.2">
      <c r="A490" s="270"/>
      <c r="C490" s="270"/>
      <c r="E490" s="270"/>
      <c r="F490" s="270"/>
    </row>
    <row r="491" spans="1:6" x14ac:dyDescent="0.2">
      <c r="A491" s="270"/>
      <c r="C491" s="270"/>
      <c r="E491" s="270"/>
      <c r="F491" s="270"/>
    </row>
    <row r="492" spans="1:6" x14ac:dyDescent="0.2">
      <c r="A492" s="270"/>
      <c r="C492" s="270"/>
      <c r="E492" s="270"/>
      <c r="F492" s="270"/>
    </row>
    <row r="493" spans="1:6" x14ac:dyDescent="0.2">
      <c r="A493" s="270"/>
      <c r="C493" s="270"/>
      <c r="E493" s="270"/>
      <c r="F493" s="270"/>
    </row>
    <row r="494" spans="1:6" x14ac:dyDescent="0.2">
      <c r="A494" s="270"/>
      <c r="C494" s="270"/>
      <c r="E494" s="270"/>
      <c r="F494" s="270"/>
    </row>
    <row r="495" spans="1:6" x14ac:dyDescent="0.2">
      <c r="A495" s="270"/>
      <c r="C495" s="270"/>
      <c r="E495" s="270"/>
      <c r="F495" s="270"/>
    </row>
    <row r="496" spans="1:6" x14ac:dyDescent="0.2">
      <c r="A496" s="270"/>
      <c r="C496" s="270"/>
      <c r="E496" s="270"/>
      <c r="F496" s="270"/>
    </row>
    <row r="497" spans="1:6" x14ac:dyDescent="0.2">
      <c r="A497" s="270"/>
      <c r="C497" s="270"/>
      <c r="E497" s="270"/>
      <c r="F497" s="270"/>
    </row>
    <row r="498" spans="1:6" x14ac:dyDescent="0.2">
      <c r="A498" s="270"/>
      <c r="C498" s="270"/>
      <c r="E498" s="270"/>
      <c r="F498" s="270"/>
    </row>
    <row r="499" spans="1:6" x14ac:dyDescent="0.2">
      <c r="A499" s="270"/>
      <c r="C499" s="270"/>
      <c r="E499" s="270"/>
      <c r="F499" s="270"/>
    </row>
    <row r="500" spans="1:6" x14ac:dyDescent="0.2">
      <c r="A500" s="270"/>
      <c r="C500" s="270"/>
      <c r="E500" s="270"/>
      <c r="F500" s="270"/>
    </row>
    <row r="501" spans="1:6" x14ac:dyDescent="0.2">
      <c r="A501" s="270"/>
      <c r="C501" s="270"/>
      <c r="E501" s="270"/>
      <c r="F501" s="270"/>
    </row>
    <row r="502" spans="1:6" x14ac:dyDescent="0.2">
      <c r="A502" s="270"/>
      <c r="C502" s="270"/>
      <c r="E502" s="270"/>
      <c r="F502" s="270"/>
    </row>
    <row r="503" spans="1:6" x14ac:dyDescent="0.2">
      <c r="A503" s="270"/>
      <c r="C503" s="270"/>
      <c r="E503" s="270"/>
      <c r="F503" s="270"/>
    </row>
    <row r="504" spans="1:6" x14ac:dyDescent="0.2">
      <c r="A504" s="270"/>
      <c r="C504" s="270"/>
      <c r="E504" s="270"/>
      <c r="F504" s="270"/>
    </row>
    <row r="505" spans="1:6" x14ac:dyDescent="0.2">
      <c r="A505" s="270"/>
      <c r="C505" s="270"/>
      <c r="E505" s="270"/>
      <c r="F505" s="270"/>
    </row>
    <row r="506" spans="1:6" x14ac:dyDescent="0.2">
      <c r="A506" s="270"/>
      <c r="C506" s="270"/>
      <c r="E506" s="270"/>
      <c r="F506" s="270"/>
    </row>
    <row r="507" spans="1:6" x14ac:dyDescent="0.2">
      <c r="A507" s="270"/>
      <c r="C507" s="270"/>
      <c r="E507" s="270"/>
      <c r="F507" s="270"/>
    </row>
    <row r="508" spans="1:6" x14ac:dyDescent="0.2">
      <c r="A508" s="270"/>
      <c r="C508" s="270"/>
      <c r="E508" s="270"/>
      <c r="F508" s="270"/>
    </row>
    <row r="509" spans="1:6" x14ac:dyDescent="0.2">
      <c r="A509" s="270"/>
      <c r="C509" s="270"/>
      <c r="E509" s="270"/>
      <c r="F509" s="270"/>
    </row>
    <row r="510" spans="1:6" x14ac:dyDescent="0.2">
      <c r="A510" s="270"/>
      <c r="C510" s="270"/>
      <c r="E510" s="270"/>
      <c r="F510" s="270"/>
    </row>
    <row r="511" spans="1:6" x14ac:dyDescent="0.2">
      <c r="A511" s="270"/>
      <c r="C511" s="270"/>
      <c r="E511" s="270"/>
      <c r="F511" s="270"/>
    </row>
    <row r="512" spans="1:6" x14ac:dyDescent="0.2">
      <c r="A512" s="270"/>
      <c r="C512" s="270"/>
      <c r="E512" s="270"/>
      <c r="F512" s="270"/>
    </row>
    <row r="513" spans="1:6" x14ac:dyDescent="0.2">
      <c r="A513" s="270"/>
      <c r="C513" s="270"/>
      <c r="E513" s="270"/>
      <c r="F513" s="270"/>
    </row>
    <row r="514" spans="1:6" x14ac:dyDescent="0.2">
      <c r="A514" s="270"/>
      <c r="C514" s="270"/>
      <c r="E514" s="270"/>
      <c r="F514" s="270"/>
    </row>
    <row r="515" spans="1:6" x14ac:dyDescent="0.2">
      <c r="A515" s="270"/>
      <c r="C515" s="270"/>
      <c r="E515" s="270"/>
      <c r="F515" s="270"/>
    </row>
    <row r="516" spans="1:6" x14ac:dyDescent="0.2">
      <c r="A516" s="270"/>
      <c r="C516" s="270"/>
      <c r="E516" s="270"/>
      <c r="F516" s="270"/>
    </row>
    <row r="517" spans="1:6" x14ac:dyDescent="0.2">
      <c r="A517" s="270"/>
      <c r="C517" s="270"/>
      <c r="E517" s="270"/>
      <c r="F517" s="270"/>
    </row>
    <row r="518" spans="1:6" x14ac:dyDescent="0.2">
      <c r="A518" s="270"/>
      <c r="C518" s="270"/>
      <c r="E518" s="270"/>
      <c r="F518" s="270"/>
    </row>
    <row r="519" spans="1:6" x14ac:dyDescent="0.2">
      <c r="A519" s="270"/>
      <c r="C519" s="270"/>
      <c r="E519" s="270"/>
      <c r="F519" s="270"/>
    </row>
    <row r="520" spans="1:6" x14ac:dyDescent="0.2">
      <c r="A520" s="270"/>
      <c r="C520" s="270"/>
      <c r="E520" s="270"/>
      <c r="F520" s="270"/>
    </row>
    <row r="521" spans="1:6" x14ac:dyDescent="0.2">
      <c r="A521" s="270"/>
      <c r="C521" s="270"/>
      <c r="E521" s="270"/>
      <c r="F521" s="270"/>
    </row>
    <row r="522" spans="1:6" x14ac:dyDescent="0.2">
      <c r="A522" s="270"/>
      <c r="C522" s="270"/>
      <c r="E522" s="270"/>
      <c r="F522" s="270"/>
    </row>
    <row r="523" spans="1:6" x14ac:dyDescent="0.2">
      <c r="A523" s="270"/>
      <c r="C523" s="270"/>
      <c r="E523" s="270"/>
      <c r="F523" s="270"/>
    </row>
    <row r="524" spans="1:6" x14ac:dyDescent="0.2">
      <c r="A524" s="270"/>
      <c r="C524" s="270"/>
      <c r="E524" s="270"/>
      <c r="F524" s="270"/>
    </row>
    <row r="525" spans="1:6" x14ac:dyDescent="0.2">
      <c r="A525" s="270"/>
      <c r="C525" s="270"/>
      <c r="E525" s="270"/>
      <c r="F525" s="270"/>
    </row>
    <row r="526" spans="1:6" x14ac:dyDescent="0.2">
      <c r="A526" s="270"/>
      <c r="C526" s="270"/>
      <c r="E526" s="270"/>
      <c r="F526" s="270"/>
    </row>
    <row r="527" spans="1:6" x14ac:dyDescent="0.2">
      <c r="A527" s="270"/>
      <c r="C527" s="270"/>
      <c r="E527" s="270"/>
      <c r="F527" s="270"/>
    </row>
    <row r="528" spans="1:6" x14ac:dyDescent="0.2">
      <c r="A528" s="270"/>
      <c r="C528" s="270"/>
      <c r="E528" s="270"/>
      <c r="F528" s="270"/>
    </row>
    <row r="529" spans="1:6" x14ac:dyDescent="0.2">
      <c r="A529" s="270"/>
      <c r="C529" s="270"/>
      <c r="E529" s="270"/>
      <c r="F529" s="270"/>
    </row>
    <row r="530" spans="1:6" x14ac:dyDescent="0.2">
      <c r="A530" s="270"/>
      <c r="C530" s="270"/>
      <c r="E530" s="270"/>
      <c r="F530" s="270"/>
    </row>
    <row r="531" spans="1:6" x14ac:dyDescent="0.2">
      <c r="A531" s="270"/>
      <c r="C531" s="270"/>
      <c r="E531" s="270"/>
      <c r="F531" s="270"/>
    </row>
    <row r="532" spans="1:6" x14ac:dyDescent="0.2">
      <c r="A532" s="270"/>
      <c r="C532" s="270"/>
      <c r="E532" s="270"/>
      <c r="F532" s="270"/>
    </row>
    <row r="533" spans="1:6" x14ac:dyDescent="0.2">
      <c r="A533" s="270"/>
      <c r="C533" s="270"/>
      <c r="E533" s="270"/>
      <c r="F533" s="270"/>
    </row>
    <row r="534" spans="1:6" x14ac:dyDescent="0.2">
      <c r="A534" s="270"/>
      <c r="C534" s="270"/>
      <c r="E534" s="270"/>
      <c r="F534" s="270"/>
    </row>
    <row r="535" spans="1:6" x14ac:dyDescent="0.2">
      <c r="A535" s="270"/>
      <c r="C535" s="270"/>
      <c r="E535" s="270"/>
      <c r="F535" s="270"/>
    </row>
    <row r="536" spans="1:6" x14ac:dyDescent="0.2">
      <c r="A536" s="270"/>
      <c r="C536" s="270"/>
      <c r="E536" s="270"/>
      <c r="F536" s="270"/>
    </row>
    <row r="537" spans="1:6" x14ac:dyDescent="0.2">
      <c r="A537" s="270"/>
      <c r="C537" s="270"/>
      <c r="E537" s="270"/>
      <c r="F537" s="270"/>
    </row>
    <row r="538" spans="1:6" x14ac:dyDescent="0.2">
      <c r="A538" s="270"/>
      <c r="C538" s="270"/>
      <c r="E538" s="270"/>
      <c r="F538" s="270"/>
    </row>
    <row r="539" spans="1:6" x14ac:dyDescent="0.2">
      <c r="A539" s="270"/>
      <c r="C539" s="270"/>
      <c r="E539" s="270"/>
      <c r="F539" s="270"/>
    </row>
    <row r="540" spans="1:6" x14ac:dyDescent="0.2">
      <c r="A540" s="270"/>
      <c r="C540" s="270"/>
      <c r="E540" s="270"/>
      <c r="F540" s="270"/>
    </row>
    <row r="541" spans="1:6" x14ac:dyDescent="0.2">
      <c r="A541" s="270"/>
      <c r="C541" s="270"/>
      <c r="E541" s="270"/>
      <c r="F541" s="270"/>
    </row>
    <row r="542" spans="1:6" x14ac:dyDescent="0.2">
      <c r="A542" s="270"/>
      <c r="C542" s="270"/>
      <c r="E542" s="270"/>
      <c r="F542" s="270"/>
    </row>
  </sheetData>
  <mergeCells count="153">
    <mergeCell ref="A307:A311"/>
    <mergeCell ref="B307:B311"/>
    <mergeCell ref="A367:A371"/>
    <mergeCell ref="B367:B371"/>
    <mergeCell ref="A272:A276"/>
    <mergeCell ref="B272:B276"/>
    <mergeCell ref="A327:A331"/>
    <mergeCell ref="B327:B331"/>
    <mergeCell ref="A332:A336"/>
    <mergeCell ref="B332:B336"/>
    <mergeCell ref="A342:A346"/>
    <mergeCell ref="B342:B346"/>
    <mergeCell ref="A337:A341"/>
    <mergeCell ref="B337:B341"/>
    <mergeCell ref="A352:A356"/>
    <mergeCell ref="B352:B356"/>
    <mergeCell ref="A312:A316"/>
    <mergeCell ref="B312:B316"/>
    <mergeCell ref="A252:A256"/>
    <mergeCell ref="B252:B256"/>
    <mergeCell ref="A287:A291"/>
    <mergeCell ref="B287:B291"/>
    <mergeCell ref="A292:A296"/>
    <mergeCell ref="B292:B296"/>
    <mergeCell ref="A297:A301"/>
    <mergeCell ref="B297:B301"/>
    <mergeCell ref="A302:A306"/>
    <mergeCell ref="B302:B306"/>
    <mergeCell ref="A282:A286"/>
    <mergeCell ref="B282:B286"/>
    <mergeCell ref="A277:A281"/>
    <mergeCell ref="B277:B281"/>
    <mergeCell ref="A117:A121"/>
    <mergeCell ref="B117:B121"/>
    <mergeCell ref="A242:A246"/>
    <mergeCell ref="B242:B246"/>
    <mergeCell ref="A232:A236"/>
    <mergeCell ref="B232:B236"/>
    <mergeCell ref="A237:A241"/>
    <mergeCell ref="B237:B241"/>
    <mergeCell ref="A132:A136"/>
    <mergeCell ref="B132:B136"/>
    <mergeCell ref="A127:A131"/>
    <mergeCell ref="B127:B131"/>
    <mergeCell ref="A122:A126"/>
    <mergeCell ref="B122:B126"/>
    <mergeCell ref="A227:A231"/>
    <mergeCell ref="B227:B231"/>
    <mergeCell ref="A222:A226"/>
    <mergeCell ref="B222:B226"/>
    <mergeCell ref="A217:A221"/>
    <mergeCell ref="B217:B221"/>
    <mergeCell ref="A142:A146"/>
    <mergeCell ref="B142:B146"/>
    <mergeCell ref="A147:A151"/>
    <mergeCell ref="B147:B151"/>
    <mergeCell ref="A102:A106"/>
    <mergeCell ref="B102:B106"/>
    <mergeCell ref="A107:A111"/>
    <mergeCell ref="B107:B111"/>
    <mergeCell ref="A112:A116"/>
    <mergeCell ref="B112:B116"/>
    <mergeCell ref="A92:A96"/>
    <mergeCell ref="B92:B96"/>
    <mergeCell ref="A97:A101"/>
    <mergeCell ref="B97:B101"/>
    <mergeCell ref="A77:A81"/>
    <mergeCell ref="B77:B81"/>
    <mergeCell ref="A82:A86"/>
    <mergeCell ref="B82:B86"/>
    <mergeCell ref="A87:A91"/>
    <mergeCell ref="B87:B91"/>
    <mergeCell ref="A12:A16"/>
    <mergeCell ref="A17:A21"/>
    <mergeCell ref="A137:A141"/>
    <mergeCell ref="B137:B141"/>
    <mergeCell ref="B12:B16"/>
    <mergeCell ref="B17:B21"/>
    <mergeCell ref="A22:A26"/>
    <mergeCell ref="B22:B26"/>
    <mergeCell ref="A27:A31"/>
    <mergeCell ref="B27:B31"/>
    <mergeCell ref="A32:A36"/>
    <mergeCell ref="B32:B36"/>
    <mergeCell ref="A37:A41"/>
    <mergeCell ref="B37:B41"/>
    <mergeCell ref="A42:A46"/>
    <mergeCell ref="B42:B46"/>
    <mergeCell ref="A47:A51"/>
    <mergeCell ref="B47:B51"/>
    <mergeCell ref="G2:H3"/>
    <mergeCell ref="A11:F11"/>
    <mergeCell ref="A9:A10"/>
    <mergeCell ref="B9:B10"/>
    <mergeCell ref="C9:C10"/>
    <mergeCell ref="E9:E10"/>
    <mergeCell ref="F9:F10"/>
    <mergeCell ref="B7:E7"/>
    <mergeCell ref="D9:D10"/>
    <mergeCell ref="A57:A61"/>
    <mergeCell ref="B52:B56"/>
    <mergeCell ref="A52:A56"/>
    <mergeCell ref="B57:B61"/>
    <mergeCell ref="A62:A66"/>
    <mergeCell ref="B62:B66"/>
    <mergeCell ref="A67:A71"/>
    <mergeCell ref="B67:B71"/>
    <mergeCell ref="A72:A76"/>
    <mergeCell ref="B72:B76"/>
    <mergeCell ref="A152:A156"/>
    <mergeCell ref="B152:B156"/>
    <mergeCell ref="A157:A161"/>
    <mergeCell ref="B157:B161"/>
    <mergeCell ref="A162:A166"/>
    <mergeCell ref="B162:B166"/>
    <mergeCell ref="A167:A171"/>
    <mergeCell ref="B167:B171"/>
    <mergeCell ref="A172:A176"/>
    <mergeCell ref="B172:B176"/>
    <mergeCell ref="A177:A181"/>
    <mergeCell ref="B177:B181"/>
    <mergeCell ref="A182:A186"/>
    <mergeCell ref="B182:B186"/>
    <mergeCell ref="A187:A191"/>
    <mergeCell ref="B187:B191"/>
    <mergeCell ref="A192:A196"/>
    <mergeCell ref="B192:B196"/>
    <mergeCell ref="A197:A201"/>
    <mergeCell ref="B197:B201"/>
    <mergeCell ref="A202:A206"/>
    <mergeCell ref="B202:B206"/>
    <mergeCell ref="A207:A211"/>
    <mergeCell ref="B207:B211"/>
    <mergeCell ref="A212:A216"/>
    <mergeCell ref="B212:B216"/>
    <mergeCell ref="A347:A351"/>
    <mergeCell ref="B347:B351"/>
    <mergeCell ref="A362:A366"/>
    <mergeCell ref="B362:B366"/>
    <mergeCell ref="A357:A361"/>
    <mergeCell ref="B357:B361"/>
    <mergeCell ref="A247:A251"/>
    <mergeCell ref="B247:B251"/>
    <mergeCell ref="A322:A326"/>
    <mergeCell ref="B322:B326"/>
    <mergeCell ref="A317:A321"/>
    <mergeCell ref="B317:B321"/>
    <mergeCell ref="A267:A271"/>
    <mergeCell ref="B267:B271"/>
    <mergeCell ref="A262:A266"/>
    <mergeCell ref="B262:B266"/>
    <mergeCell ref="A257:A261"/>
    <mergeCell ref="B257:B261"/>
  </mergeCells>
  <pageMargins left="0.7" right="0.7" top="0.75" bottom="0.75" header="0.3" footer="0.3"/>
  <pageSetup paperSize="9" scale="39" fitToHeight="0" orientation="portrait" r:id="rId1"/>
  <rowBreaks count="2" manualBreakCount="2">
    <brk id="126" max="5" man="1"/>
    <brk id="266"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showWhiteSpace="0" view="pageBreakPreview" topLeftCell="A3" zoomScale="60" zoomScaleNormal="100" workbookViewId="0">
      <selection activeCell="L7" sqref="L7"/>
    </sheetView>
  </sheetViews>
  <sheetFormatPr defaultRowHeight="15" x14ac:dyDescent="0.25"/>
  <cols>
    <col min="1" max="1" width="6.7109375" style="206" customWidth="1"/>
    <col min="2" max="2" width="16.28515625" style="206" customWidth="1"/>
    <col min="3" max="3" width="17.140625" style="206" customWidth="1"/>
    <col min="4" max="4" width="16.5703125" style="206" customWidth="1"/>
    <col min="5" max="5" width="12.5703125" style="206" customWidth="1"/>
    <col min="6" max="16384" width="9.140625" style="206"/>
  </cols>
  <sheetData>
    <row r="1" spans="1:8" ht="15.75" hidden="1" x14ac:dyDescent="0.25">
      <c r="H1" s="451"/>
    </row>
    <row r="2" spans="1:8" ht="18.75" hidden="1" x14ac:dyDescent="0.25">
      <c r="H2" s="452"/>
    </row>
    <row r="3" spans="1:8" ht="13.5" customHeight="1" x14ac:dyDescent="0.25">
      <c r="H3" s="452"/>
    </row>
    <row r="4" spans="1:8" ht="44.25" customHeight="1" x14ac:dyDescent="0.25">
      <c r="A4" s="557" t="s">
        <v>713</v>
      </c>
      <c r="B4" s="556"/>
      <c r="C4" s="556"/>
      <c r="D4" s="556"/>
      <c r="E4" s="556"/>
      <c r="F4" s="556"/>
      <c r="G4" s="556"/>
    </row>
    <row r="5" spans="1:8" ht="22.5" customHeight="1" x14ac:dyDescent="0.25">
      <c r="A5" s="555"/>
      <c r="B5" s="556"/>
      <c r="C5" s="556"/>
      <c r="D5" s="556"/>
      <c r="E5" s="556"/>
      <c r="F5" s="556"/>
      <c r="G5" s="556"/>
      <c r="H5" s="453"/>
    </row>
    <row r="6" spans="1:8" ht="46.5" customHeight="1" x14ac:dyDescent="0.25">
      <c r="A6" s="554" t="s">
        <v>703</v>
      </c>
      <c r="B6" s="554" t="s">
        <v>704</v>
      </c>
      <c r="C6" s="554" t="s">
        <v>705</v>
      </c>
      <c r="D6" s="554" t="s">
        <v>706</v>
      </c>
      <c r="E6" s="554" t="s">
        <v>707</v>
      </c>
      <c r="F6" s="554"/>
      <c r="G6" s="554"/>
    </row>
    <row r="7" spans="1:8" ht="46.5" customHeight="1" x14ac:dyDescent="0.25">
      <c r="A7" s="554"/>
      <c r="B7" s="554"/>
      <c r="C7" s="554"/>
      <c r="D7" s="554"/>
      <c r="E7" s="554" t="s">
        <v>856</v>
      </c>
      <c r="F7" s="482" t="s">
        <v>855</v>
      </c>
      <c r="G7" s="482"/>
    </row>
    <row r="8" spans="1:8" ht="42.75" customHeight="1" x14ac:dyDescent="0.25">
      <c r="A8" s="554"/>
      <c r="B8" s="554"/>
      <c r="C8" s="554"/>
      <c r="D8" s="554"/>
      <c r="E8" s="554"/>
      <c r="F8" s="449" t="s">
        <v>854</v>
      </c>
      <c r="G8" s="449" t="s">
        <v>853</v>
      </c>
    </row>
    <row r="9" spans="1:8" ht="123.75" customHeight="1" x14ac:dyDescent="0.25">
      <c r="A9" s="450" t="s">
        <v>708</v>
      </c>
      <c r="B9" s="454" t="s">
        <v>709</v>
      </c>
      <c r="C9" s="454" t="s">
        <v>710</v>
      </c>
      <c r="D9" s="454" t="s">
        <v>711</v>
      </c>
      <c r="E9" s="454" t="s">
        <v>712</v>
      </c>
      <c r="F9" s="450">
        <v>1</v>
      </c>
      <c r="G9" s="450">
        <v>1</v>
      </c>
    </row>
    <row r="10" spans="1:8" ht="144" x14ac:dyDescent="0.25">
      <c r="A10" s="450" t="s">
        <v>721</v>
      </c>
      <c r="B10" s="454" t="s">
        <v>722</v>
      </c>
      <c r="C10" s="454" t="s">
        <v>710</v>
      </c>
      <c r="D10" s="454" t="s">
        <v>711</v>
      </c>
      <c r="E10" s="454" t="s">
        <v>712</v>
      </c>
      <c r="F10" s="450">
        <v>1</v>
      </c>
      <c r="G10" s="450">
        <v>1</v>
      </c>
    </row>
    <row r="11" spans="1:8" ht="204" x14ac:dyDescent="0.25">
      <c r="A11" s="450" t="s">
        <v>723</v>
      </c>
      <c r="B11" s="454" t="s">
        <v>724</v>
      </c>
      <c r="C11" s="454" t="s">
        <v>725</v>
      </c>
      <c r="D11" s="454" t="s">
        <v>726</v>
      </c>
      <c r="E11" s="454" t="s">
        <v>727</v>
      </c>
      <c r="F11" s="450">
        <v>0</v>
      </c>
      <c r="G11" s="450">
        <v>0</v>
      </c>
    </row>
  </sheetData>
  <mergeCells count="9">
    <mergeCell ref="E7:E8"/>
    <mergeCell ref="A5:G5"/>
    <mergeCell ref="A4:G4"/>
    <mergeCell ref="A6:A8"/>
    <mergeCell ref="B6:B8"/>
    <mergeCell ref="C6:C8"/>
    <mergeCell ref="D6:D8"/>
    <mergeCell ref="E6:G6"/>
    <mergeCell ref="F7:G7"/>
  </mergeCells>
  <pageMargins left="0.23622047244094491" right="0.23622047244094491" top="0.74803149606299213" bottom="0.74803149606299213" header="0.31496062992125984" footer="0.31496062992125984"/>
  <pageSetup paperSize="9" orientation="portrait" r:id="rId1"/>
  <headerFooter>
    <oddHeader xml:space="preserve">&amp;R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abSelected="1" topLeftCell="A4" workbookViewId="0">
      <selection activeCell="P11" sqref="P11"/>
    </sheetView>
  </sheetViews>
  <sheetFormatPr defaultRowHeight="15" x14ac:dyDescent="0.25"/>
  <sheetData>
    <row r="1" spans="1:15" x14ac:dyDescent="0.25">
      <c r="A1" s="558" t="s">
        <v>858</v>
      </c>
      <c r="B1" s="559"/>
      <c r="C1" s="559"/>
      <c r="D1" s="559"/>
      <c r="E1" s="559"/>
      <c r="F1" s="559"/>
      <c r="G1" s="559"/>
      <c r="H1" s="559"/>
      <c r="I1" s="559"/>
      <c r="J1" s="559"/>
      <c r="K1" s="559"/>
      <c r="L1" s="559"/>
      <c r="M1" s="559"/>
      <c r="N1" s="559"/>
      <c r="O1" s="559"/>
    </row>
    <row r="2" spans="1:15" x14ac:dyDescent="0.25">
      <c r="A2" s="559"/>
      <c r="B2" s="559"/>
      <c r="C2" s="559"/>
      <c r="D2" s="559"/>
      <c r="E2" s="559"/>
      <c r="F2" s="559"/>
      <c r="G2" s="559"/>
      <c r="H2" s="559"/>
      <c r="I2" s="559"/>
      <c r="J2" s="559"/>
      <c r="K2" s="559"/>
      <c r="L2" s="559"/>
      <c r="M2" s="559"/>
      <c r="N2" s="559"/>
      <c r="O2" s="559"/>
    </row>
    <row r="3" spans="1:15" x14ac:dyDescent="0.25">
      <c r="A3" s="559"/>
      <c r="B3" s="559"/>
      <c r="C3" s="559"/>
      <c r="D3" s="559"/>
      <c r="E3" s="559"/>
      <c r="F3" s="559"/>
      <c r="G3" s="559"/>
      <c r="H3" s="559"/>
      <c r="I3" s="559"/>
      <c r="J3" s="559"/>
      <c r="K3" s="559"/>
      <c r="L3" s="559"/>
      <c r="M3" s="559"/>
      <c r="N3" s="559"/>
      <c r="O3" s="559"/>
    </row>
    <row r="4" spans="1:15" x14ac:dyDescent="0.25">
      <c r="A4" s="559"/>
      <c r="B4" s="559"/>
      <c r="C4" s="559"/>
      <c r="D4" s="559"/>
      <c r="E4" s="559"/>
      <c r="F4" s="559"/>
      <c r="G4" s="559"/>
      <c r="H4" s="559"/>
      <c r="I4" s="559"/>
      <c r="J4" s="559"/>
      <c r="K4" s="559"/>
      <c r="L4" s="559"/>
      <c r="M4" s="559"/>
      <c r="N4" s="559"/>
      <c r="O4" s="559"/>
    </row>
    <row r="5" spans="1:15" x14ac:dyDescent="0.25">
      <c r="A5" s="559"/>
      <c r="B5" s="559"/>
      <c r="C5" s="559"/>
      <c r="D5" s="559"/>
      <c r="E5" s="559"/>
      <c r="F5" s="559"/>
      <c r="G5" s="559"/>
      <c r="H5" s="559"/>
      <c r="I5" s="559"/>
      <c r="J5" s="559"/>
      <c r="K5" s="559"/>
      <c r="L5" s="559"/>
      <c r="M5" s="559"/>
      <c r="N5" s="559"/>
      <c r="O5" s="559"/>
    </row>
    <row r="6" spans="1:15" x14ac:dyDescent="0.25">
      <c r="A6" s="559"/>
      <c r="B6" s="559"/>
      <c r="C6" s="559"/>
      <c r="D6" s="559"/>
      <c r="E6" s="559"/>
      <c r="F6" s="559"/>
      <c r="G6" s="559"/>
      <c r="H6" s="559"/>
      <c r="I6" s="559"/>
      <c r="J6" s="559"/>
      <c r="K6" s="559"/>
      <c r="L6" s="559"/>
      <c r="M6" s="559"/>
      <c r="N6" s="559"/>
      <c r="O6" s="559"/>
    </row>
    <row r="7" spans="1:15" x14ac:dyDescent="0.25">
      <c r="A7" s="559"/>
      <c r="B7" s="559"/>
      <c r="C7" s="559"/>
      <c r="D7" s="559"/>
      <c r="E7" s="559"/>
      <c r="F7" s="559"/>
      <c r="G7" s="559"/>
      <c r="H7" s="559"/>
      <c r="I7" s="559"/>
      <c r="J7" s="559"/>
      <c r="K7" s="559"/>
      <c r="L7" s="559"/>
      <c r="M7" s="559"/>
      <c r="N7" s="559"/>
      <c r="O7" s="559"/>
    </row>
    <row r="8" spans="1:15" x14ac:dyDescent="0.25">
      <c r="A8" s="559"/>
      <c r="B8" s="559"/>
      <c r="C8" s="559"/>
      <c r="D8" s="559"/>
      <c r="E8" s="559"/>
      <c r="F8" s="559"/>
      <c r="G8" s="559"/>
      <c r="H8" s="559"/>
      <c r="I8" s="559"/>
      <c r="J8" s="559"/>
      <c r="K8" s="559"/>
      <c r="L8" s="559"/>
      <c r="M8" s="559"/>
      <c r="N8" s="559"/>
      <c r="O8" s="559"/>
    </row>
    <row r="9" spans="1:15" x14ac:dyDescent="0.25">
      <c r="A9" s="559"/>
      <c r="B9" s="559"/>
      <c r="C9" s="559"/>
      <c r="D9" s="559"/>
      <c r="E9" s="559"/>
      <c r="F9" s="559"/>
      <c r="G9" s="559"/>
      <c r="H9" s="559"/>
      <c r="I9" s="559"/>
      <c r="J9" s="559"/>
      <c r="K9" s="559"/>
      <c r="L9" s="559"/>
      <c r="M9" s="559"/>
      <c r="N9" s="559"/>
      <c r="O9" s="559"/>
    </row>
    <row r="10" spans="1:15" x14ac:dyDescent="0.25">
      <c r="A10" s="559"/>
      <c r="B10" s="559"/>
      <c r="C10" s="559"/>
      <c r="D10" s="559"/>
      <c r="E10" s="559"/>
      <c r="F10" s="559"/>
      <c r="G10" s="559"/>
      <c r="H10" s="559"/>
      <c r="I10" s="559"/>
      <c r="J10" s="559"/>
      <c r="K10" s="559"/>
      <c r="L10" s="559"/>
      <c r="M10" s="559"/>
      <c r="N10" s="559"/>
      <c r="O10" s="559"/>
    </row>
    <row r="11" spans="1:15" x14ac:dyDescent="0.25">
      <c r="A11" s="559"/>
      <c r="B11" s="559"/>
      <c r="C11" s="559"/>
      <c r="D11" s="559"/>
      <c r="E11" s="559"/>
      <c r="F11" s="559"/>
      <c r="G11" s="559"/>
      <c r="H11" s="559"/>
      <c r="I11" s="559"/>
      <c r="J11" s="559"/>
      <c r="K11" s="559"/>
      <c r="L11" s="559"/>
      <c r="M11" s="559"/>
      <c r="N11" s="559"/>
      <c r="O11" s="559"/>
    </row>
    <row r="12" spans="1:15" x14ac:dyDescent="0.25">
      <c r="A12" s="559"/>
      <c r="B12" s="559"/>
      <c r="C12" s="559"/>
      <c r="D12" s="559"/>
      <c r="E12" s="559"/>
      <c r="F12" s="559"/>
      <c r="G12" s="559"/>
      <c r="H12" s="559"/>
      <c r="I12" s="559"/>
      <c r="J12" s="559"/>
      <c r="K12" s="559"/>
      <c r="L12" s="559"/>
      <c r="M12" s="559"/>
      <c r="N12" s="559"/>
      <c r="O12" s="559"/>
    </row>
    <row r="13" spans="1:15" x14ac:dyDescent="0.25">
      <c r="A13" s="559"/>
      <c r="B13" s="559"/>
      <c r="C13" s="559"/>
      <c r="D13" s="559"/>
      <c r="E13" s="559"/>
      <c r="F13" s="559"/>
      <c r="G13" s="559"/>
      <c r="H13" s="559"/>
      <c r="I13" s="559"/>
      <c r="J13" s="559"/>
      <c r="K13" s="559"/>
      <c r="L13" s="559"/>
      <c r="M13" s="559"/>
      <c r="N13" s="559"/>
      <c r="O13" s="559"/>
    </row>
    <row r="14" spans="1:15" x14ac:dyDescent="0.25">
      <c r="A14" s="559"/>
      <c r="B14" s="559"/>
      <c r="C14" s="559"/>
      <c r="D14" s="559"/>
      <c r="E14" s="559"/>
      <c r="F14" s="559"/>
      <c r="G14" s="559"/>
      <c r="H14" s="559"/>
      <c r="I14" s="559"/>
      <c r="J14" s="559"/>
      <c r="K14" s="559"/>
      <c r="L14" s="559"/>
      <c r="M14" s="559"/>
      <c r="N14" s="559"/>
      <c r="O14" s="559"/>
    </row>
    <row r="15" spans="1:15" x14ac:dyDescent="0.25">
      <c r="A15" s="559"/>
      <c r="B15" s="559"/>
      <c r="C15" s="559"/>
      <c r="D15" s="559"/>
      <c r="E15" s="559"/>
      <c r="F15" s="559"/>
      <c r="G15" s="559"/>
      <c r="H15" s="559"/>
      <c r="I15" s="559"/>
      <c r="J15" s="559"/>
      <c r="K15" s="559"/>
      <c r="L15" s="559"/>
      <c r="M15" s="559"/>
      <c r="N15" s="559"/>
      <c r="O15" s="559"/>
    </row>
    <row r="16" spans="1:15" x14ac:dyDescent="0.25">
      <c r="A16" s="559"/>
      <c r="B16" s="559"/>
      <c r="C16" s="559"/>
      <c r="D16" s="559"/>
      <c r="E16" s="559"/>
      <c r="F16" s="559"/>
      <c r="G16" s="559"/>
      <c r="H16" s="559"/>
      <c r="I16" s="559"/>
      <c r="J16" s="559"/>
      <c r="K16" s="559"/>
      <c r="L16" s="559"/>
      <c r="M16" s="559"/>
      <c r="N16" s="559"/>
      <c r="O16" s="559"/>
    </row>
    <row r="17" spans="1:15" x14ac:dyDescent="0.25">
      <c r="A17" s="559"/>
      <c r="B17" s="559"/>
      <c r="C17" s="559"/>
      <c r="D17" s="559"/>
      <c r="E17" s="559"/>
      <c r="F17" s="559"/>
      <c r="G17" s="559"/>
      <c r="H17" s="559"/>
      <c r="I17" s="559"/>
      <c r="J17" s="559"/>
      <c r="K17" s="559"/>
      <c r="L17" s="559"/>
      <c r="M17" s="559"/>
      <c r="N17" s="559"/>
      <c r="O17" s="559"/>
    </row>
    <row r="18" spans="1:15" x14ac:dyDescent="0.25">
      <c r="A18" s="559"/>
      <c r="B18" s="559"/>
      <c r="C18" s="559"/>
      <c r="D18" s="559"/>
      <c r="E18" s="559"/>
      <c r="F18" s="559"/>
      <c r="G18" s="559"/>
      <c r="H18" s="559"/>
      <c r="I18" s="559"/>
      <c r="J18" s="559"/>
      <c r="K18" s="559"/>
      <c r="L18" s="559"/>
      <c r="M18" s="559"/>
      <c r="N18" s="559"/>
      <c r="O18" s="559"/>
    </row>
    <row r="19" spans="1:15" x14ac:dyDescent="0.25">
      <c r="A19" s="559"/>
      <c r="B19" s="559"/>
      <c r="C19" s="559"/>
      <c r="D19" s="559"/>
      <c r="E19" s="559"/>
      <c r="F19" s="559"/>
      <c r="G19" s="559"/>
      <c r="H19" s="559"/>
      <c r="I19" s="559"/>
      <c r="J19" s="559"/>
      <c r="K19" s="559"/>
      <c r="L19" s="559"/>
      <c r="M19" s="559"/>
      <c r="N19" s="559"/>
      <c r="O19" s="559"/>
    </row>
    <row r="20" spans="1:15" x14ac:dyDescent="0.25">
      <c r="A20" s="559"/>
      <c r="B20" s="559"/>
      <c r="C20" s="559"/>
      <c r="D20" s="559"/>
      <c r="E20" s="559"/>
      <c r="F20" s="559"/>
      <c r="G20" s="559"/>
      <c r="H20" s="559"/>
      <c r="I20" s="559"/>
      <c r="J20" s="559"/>
      <c r="K20" s="559"/>
      <c r="L20" s="559"/>
      <c r="M20" s="559"/>
      <c r="N20" s="559"/>
      <c r="O20" s="559"/>
    </row>
    <row r="21" spans="1:15" x14ac:dyDescent="0.25">
      <c r="A21" s="559"/>
      <c r="B21" s="559"/>
      <c r="C21" s="559"/>
      <c r="D21" s="559"/>
      <c r="E21" s="559"/>
      <c r="F21" s="559"/>
      <c r="G21" s="559"/>
      <c r="H21" s="559"/>
      <c r="I21" s="559"/>
      <c r="J21" s="559"/>
      <c r="K21" s="559"/>
      <c r="L21" s="559"/>
      <c r="M21" s="559"/>
      <c r="N21" s="559"/>
      <c r="O21" s="559"/>
    </row>
    <row r="22" spans="1:15" x14ac:dyDescent="0.25">
      <c r="A22" s="559"/>
      <c r="B22" s="559"/>
      <c r="C22" s="559"/>
      <c r="D22" s="559"/>
      <c r="E22" s="559"/>
      <c r="F22" s="559"/>
      <c r="G22" s="559"/>
      <c r="H22" s="559"/>
      <c r="I22" s="559"/>
      <c r="J22" s="559"/>
      <c r="K22" s="559"/>
      <c r="L22" s="559"/>
      <c r="M22" s="559"/>
      <c r="N22" s="559"/>
      <c r="O22" s="559"/>
    </row>
    <row r="23" spans="1:15" x14ac:dyDescent="0.25">
      <c r="A23" s="559"/>
      <c r="B23" s="559"/>
      <c r="C23" s="559"/>
      <c r="D23" s="559"/>
      <c r="E23" s="559"/>
      <c r="F23" s="559"/>
      <c r="G23" s="559"/>
      <c r="H23" s="559"/>
      <c r="I23" s="559"/>
      <c r="J23" s="559"/>
      <c r="K23" s="559"/>
      <c r="L23" s="559"/>
      <c r="M23" s="559"/>
      <c r="N23" s="559"/>
      <c r="O23" s="559"/>
    </row>
    <row r="24" spans="1:15" x14ac:dyDescent="0.25">
      <c r="A24" s="559"/>
      <c r="B24" s="559"/>
      <c r="C24" s="559"/>
      <c r="D24" s="559"/>
      <c r="E24" s="559"/>
      <c r="F24" s="559"/>
      <c r="G24" s="559"/>
      <c r="H24" s="559"/>
      <c r="I24" s="559"/>
      <c r="J24" s="559"/>
      <c r="K24" s="559"/>
      <c r="L24" s="559"/>
      <c r="M24" s="559"/>
      <c r="N24" s="559"/>
      <c r="O24" s="559"/>
    </row>
    <row r="25" spans="1:15" x14ac:dyDescent="0.25">
      <c r="A25" s="559"/>
      <c r="B25" s="559"/>
      <c r="C25" s="559"/>
      <c r="D25" s="559"/>
      <c r="E25" s="559"/>
      <c r="F25" s="559"/>
      <c r="G25" s="559"/>
      <c r="H25" s="559"/>
      <c r="I25" s="559"/>
      <c r="J25" s="559"/>
      <c r="K25" s="559"/>
      <c r="L25" s="559"/>
      <c r="M25" s="559"/>
      <c r="N25" s="559"/>
      <c r="O25" s="559"/>
    </row>
    <row r="26" spans="1:15" x14ac:dyDescent="0.25">
      <c r="A26" s="559"/>
      <c r="B26" s="559"/>
      <c r="C26" s="559"/>
      <c r="D26" s="559"/>
      <c r="E26" s="559"/>
      <c r="F26" s="559"/>
      <c r="G26" s="559"/>
      <c r="H26" s="559"/>
      <c r="I26" s="559"/>
      <c r="J26" s="559"/>
      <c r="K26" s="559"/>
      <c r="L26" s="559"/>
      <c r="M26" s="559"/>
      <c r="N26" s="559"/>
      <c r="O26" s="559"/>
    </row>
    <row r="27" spans="1:15" x14ac:dyDescent="0.25">
      <c r="A27" s="559"/>
      <c r="B27" s="559"/>
      <c r="C27" s="559"/>
      <c r="D27" s="559"/>
      <c r="E27" s="559"/>
      <c r="F27" s="559"/>
      <c r="G27" s="559"/>
      <c r="H27" s="559"/>
      <c r="I27" s="559"/>
      <c r="J27" s="559"/>
      <c r="K27" s="559"/>
      <c r="L27" s="559"/>
      <c r="M27" s="559"/>
      <c r="N27" s="559"/>
      <c r="O27" s="559"/>
    </row>
    <row r="28" spans="1:15" x14ac:dyDescent="0.25">
      <c r="A28" s="559"/>
      <c r="B28" s="559"/>
      <c r="C28" s="559"/>
      <c r="D28" s="559"/>
      <c r="E28" s="559"/>
      <c r="F28" s="559"/>
      <c r="G28" s="559"/>
      <c r="H28" s="559"/>
      <c r="I28" s="559"/>
      <c r="J28" s="559"/>
      <c r="K28" s="559"/>
      <c r="L28" s="559"/>
      <c r="M28" s="559"/>
      <c r="N28" s="559"/>
      <c r="O28" s="559"/>
    </row>
    <row r="29" spans="1:15" x14ac:dyDescent="0.25">
      <c r="A29" s="559"/>
      <c r="B29" s="559"/>
      <c r="C29" s="559"/>
      <c r="D29" s="559"/>
      <c r="E29" s="559"/>
      <c r="F29" s="559"/>
      <c r="G29" s="559"/>
      <c r="H29" s="559"/>
      <c r="I29" s="559"/>
      <c r="J29" s="559"/>
      <c r="K29" s="559"/>
      <c r="L29" s="559"/>
      <c r="M29" s="559"/>
      <c r="N29" s="559"/>
      <c r="O29" s="559"/>
    </row>
    <row r="30" spans="1:15" x14ac:dyDescent="0.25">
      <c r="A30" s="559"/>
      <c r="B30" s="559"/>
      <c r="C30" s="559"/>
      <c r="D30" s="559"/>
      <c r="E30" s="559"/>
      <c r="F30" s="559"/>
      <c r="G30" s="559"/>
      <c r="H30" s="559"/>
      <c r="I30" s="559"/>
      <c r="J30" s="559"/>
      <c r="K30" s="559"/>
      <c r="L30" s="559"/>
      <c r="M30" s="559"/>
      <c r="N30" s="559"/>
      <c r="O30" s="559"/>
    </row>
    <row r="31" spans="1:15" x14ac:dyDescent="0.25">
      <c r="A31" s="559"/>
      <c r="B31" s="559"/>
      <c r="C31" s="559"/>
      <c r="D31" s="559"/>
      <c r="E31" s="559"/>
      <c r="F31" s="559"/>
      <c r="G31" s="559"/>
      <c r="H31" s="559"/>
      <c r="I31" s="559"/>
      <c r="J31" s="559"/>
      <c r="K31" s="559"/>
      <c r="L31" s="559"/>
      <c r="M31" s="559"/>
      <c r="N31" s="559"/>
      <c r="O31" s="559"/>
    </row>
    <row r="32" spans="1:15" x14ac:dyDescent="0.25">
      <c r="A32" s="559"/>
      <c r="B32" s="559"/>
      <c r="C32" s="559"/>
      <c r="D32" s="559"/>
      <c r="E32" s="559"/>
      <c r="F32" s="559"/>
      <c r="G32" s="559"/>
      <c r="H32" s="559"/>
      <c r="I32" s="559"/>
      <c r="J32" s="559"/>
      <c r="K32" s="559"/>
      <c r="L32" s="559"/>
      <c r="M32" s="559"/>
      <c r="N32" s="559"/>
      <c r="O32" s="559"/>
    </row>
    <row r="33" spans="1:15" x14ac:dyDescent="0.25">
      <c r="A33" s="559"/>
      <c r="B33" s="559"/>
      <c r="C33" s="559"/>
      <c r="D33" s="559"/>
      <c r="E33" s="559"/>
      <c r="F33" s="559"/>
      <c r="G33" s="559"/>
      <c r="H33" s="559"/>
      <c r="I33" s="559"/>
      <c r="J33" s="559"/>
      <c r="K33" s="559"/>
      <c r="L33" s="559"/>
      <c r="M33" s="559"/>
      <c r="N33" s="559"/>
      <c r="O33" s="559"/>
    </row>
    <row r="34" spans="1:15" x14ac:dyDescent="0.25">
      <c r="A34" s="559"/>
      <c r="B34" s="559"/>
      <c r="C34" s="559"/>
      <c r="D34" s="559"/>
      <c r="E34" s="559"/>
      <c r="F34" s="559"/>
      <c r="G34" s="559"/>
      <c r="H34" s="559"/>
      <c r="I34" s="559"/>
      <c r="J34" s="559"/>
      <c r="K34" s="559"/>
      <c r="L34" s="559"/>
      <c r="M34" s="559"/>
      <c r="N34" s="559"/>
      <c r="O34" s="559"/>
    </row>
    <row r="35" spans="1:15" x14ac:dyDescent="0.25">
      <c r="A35" s="559"/>
      <c r="B35" s="559"/>
      <c r="C35" s="559"/>
      <c r="D35" s="559"/>
      <c r="E35" s="559"/>
      <c r="F35" s="559"/>
      <c r="G35" s="559"/>
      <c r="H35" s="559"/>
      <c r="I35" s="559"/>
      <c r="J35" s="559"/>
      <c r="K35" s="559"/>
      <c r="L35" s="559"/>
      <c r="M35" s="559"/>
      <c r="N35" s="559"/>
      <c r="O35" s="559"/>
    </row>
    <row r="36" spans="1:15" x14ac:dyDescent="0.25">
      <c r="A36" s="559"/>
      <c r="B36" s="559"/>
      <c r="C36" s="559"/>
      <c r="D36" s="559"/>
      <c r="E36" s="559"/>
      <c r="F36" s="559"/>
      <c r="G36" s="559"/>
      <c r="H36" s="559"/>
      <c r="I36" s="559"/>
      <c r="J36" s="559"/>
      <c r="K36" s="559"/>
      <c r="L36" s="559"/>
      <c r="M36" s="559"/>
      <c r="N36" s="559"/>
      <c r="O36" s="559"/>
    </row>
    <row r="37" spans="1:15" x14ac:dyDescent="0.25">
      <c r="A37" s="559"/>
      <c r="B37" s="559"/>
      <c r="C37" s="559"/>
      <c r="D37" s="559"/>
      <c r="E37" s="559"/>
      <c r="F37" s="559"/>
      <c r="G37" s="559"/>
      <c r="H37" s="559"/>
      <c r="I37" s="559"/>
      <c r="J37" s="559"/>
      <c r="K37" s="559"/>
      <c r="L37" s="559"/>
      <c r="M37" s="559"/>
      <c r="N37" s="559"/>
      <c r="O37" s="559"/>
    </row>
    <row r="38" spans="1:15" x14ac:dyDescent="0.25">
      <c r="A38" s="559"/>
      <c r="B38" s="559"/>
      <c r="C38" s="559"/>
      <c r="D38" s="559"/>
      <c r="E38" s="559"/>
      <c r="F38" s="559"/>
      <c r="G38" s="559"/>
      <c r="H38" s="559"/>
      <c r="I38" s="559"/>
      <c r="J38" s="559"/>
      <c r="K38" s="559"/>
      <c r="L38" s="559"/>
      <c r="M38" s="559"/>
      <c r="N38" s="559"/>
      <c r="O38" s="559"/>
    </row>
    <row r="39" spans="1:15" x14ac:dyDescent="0.25">
      <c r="A39" s="559"/>
      <c r="B39" s="559"/>
      <c r="C39" s="559"/>
      <c r="D39" s="559"/>
      <c r="E39" s="559"/>
      <c r="F39" s="559"/>
      <c r="G39" s="559"/>
      <c r="H39" s="559"/>
      <c r="I39" s="559"/>
      <c r="J39" s="559"/>
      <c r="K39" s="559"/>
      <c r="L39" s="559"/>
      <c r="M39" s="559"/>
      <c r="N39" s="559"/>
      <c r="O39" s="559"/>
    </row>
    <row r="40" spans="1:15" x14ac:dyDescent="0.25">
      <c r="A40" s="559"/>
      <c r="B40" s="559"/>
      <c r="C40" s="559"/>
      <c r="D40" s="559"/>
      <c r="E40" s="559"/>
      <c r="F40" s="559"/>
      <c r="G40" s="559"/>
      <c r="H40" s="559"/>
      <c r="I40" s="559"/>
      <c r="J40" s="559"/>
      <c r="K40" s="559"/>
      <c r="L40" s="559"/>
      <c r="M40" s="559"/>
      <c r="N40" s="559"/>
      <c r="O40" s="559"/>
    </row>
    <row r="41" spans="1:15" x14ac:dyDescent="0.25">
      <c r="A41" s="559"/>
      <c r="B41" s="559"/>
      <c r="C41" s="559"/>
      <c r="D41" s="559"/>
      <c r="E41" s="559"/>
      <c r="F41" s="559"/>
      <c r="G41" s="559"/>
      <c r="H41" s="559"/>
      <c r="I41" s="559"/>
      <c r="J41" s="559"/>
      <c r="K41" s="559"/>
      <c r="L41" s="559"/>
      <c r="M41" s="559"/>
      <c r="N41" s="559"/>
      <c r="O41" s="559"/>
    </row>
  </sheetData>
  <mergeCells count="1">
    <mergeCell ref="A1:O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17</vt:i4>
      </vt:variant>
      <vt:variant>
        <vt:lpstr>Именованные диапазоны</vt:lpstr>
      </vt:variant>
      <vt:variant>
        <vt:i4>11</vt:i4>
      </vt:variant>
    </vt:vector>
  </HeadingPairs>
  <TitlesOfParts>
    <vt:vector size="28" baseType="lpstr">
      <vt:lpstr>Паспорт</vt:lpstr>
      <vt:lpstr>1</vt:lpstr>
      <vt:lpstr>Прил Сведения о целевых показат</vt:lpstr>
      <vt:lpstr>Прил 2 Основные мероприятия </vt:lpstr>
      <vt:lpstr>Прил 3 Меры правового регулир</vt:lpstr>
      <vt:lpstr>Прил Сведения о выполнении</vt:lpstr>
      <vt:lpstr>Прил Ресурсное обеспечение</vt:lpstr>
      <vt:lpstr>Прил. о роказателях</vt:lpstr>
      <vt:lpstr>Пояснительная записка</vt:lpstr>
      <vt:lpstr>Анкета для оценки эф-ти</vt:lpstr>
      <vt:lpstr>Анализ соответствия баллов</vt:lpstr>
      <vt:lpstr>абл.8 Все мероприятия</vt:lpstr>
      <vt:lpstr> Прил 6 План мероприятий </vt:lpstr>
      <vt:lpstr>прил 10свед инд</vt:lpstr>
      <vt:lpstr>по ГРБС</vt:lpstr>
      <vt:lpstr>ГРБС АМО</vt:lpstr>
      <vt:lpstr>ГРБС</vt:lpstr>
      <vt:lpstr>'Прил 2 Основные мероприятия '!Заголовки_для_печати</vt:lpstr>
      <vt:lpstr>'Прил Ресурсное обеспечение'!Заголовки_для_печати</vt:lpstr>
      <vt:lpstr>' Прил 6 План мероприятий '!Область_печати</vt:lpstr>
      <vt:lpstr>'1'!Область_печати</vt:lpstr>
      <vt:lpstr>'Анализ соответствия баллов'!Область_печати</vt:lpstr>
      <vt:lpstr>ГРБС!Область_печати</vt:lpstr>
      <vt:lpstr>Паспорт!Область_печати</vt:lpstr>
      <vt:lpstr>'Прил 2 Основные мероприятия '!Область_печати</vt:lpstr>
      <vt:lpstr>'Прил Ресурсное обеспечение'!Область_печати</vt:lpstr>
      <vt:lpstr>'Прил Сведения о целевых показат'!Область_печати</vt:lpstr>
      <vt:lpstr>'Прил. о роказателях'!Область_печати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Третьякова Ирина Васильевна</dc:creator>
  <cp:lastModifiedBy>Сарымсакова Наталья Николаевна</cp:lastModifiedBy>
  <cp:lastPrinted>2025-02-20T14:36:35Z</cp:lastPrinted>
  <dcterms:created xsi:type="dcterms:W3CDTF">2013-12-11T05:43:24Z</dcterms:created>
  <dcterms:modified xsi:type="dcterms:W3CDTF">2025-02-21T07:14:36Z</dcterms:modified>
</cp:coreProperties>
</file>