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firstSheet="1" activeTab="1"/>
  </bookViews>
  <sheets>
    <sheet name="Лист1 (2)" sheetId="8" r:id="rId1"/>
    <sheet name="Паспорт " sheetId="9" r:id="rId2"/>
  </sheets>
  <externalReferences>
    <externalReference r:id="rId3"/>
  </externalReferences>
  <definedNames>
    <definedName name="_xlnm.Print_Area" localSheetId="1">'Паспорт '!$A$1:$I$75</definedName>
    <definedName name="округлить" localSheetId="0">#REF!</definedName>
    <definedName name="округлить" localSheetId="1">#REF!</definedName>
    <definedName name="округлить">#REF!</definedName>
  </definedNames>
  <calcPr calcId="125725"/>
  <fileRecoveryPr repairLoad="1"/>
</workbook>
</file>

<file path=xl/calcChain.xml><?xml version="1.0" encoding="utf-8"?>
<calcChain xmlns="http://schemas.openxmlformats.org/spreadsheetml/2006/main">
  <c r="I74" i="9"/>
  <c r="H74"/>
  <c r="G74"/>
  <c r="F74"/>
  <c r="E74"/>
  <c r="C74"/>
  <c r="I73"/>
  <c r="H73"/>
  <c r="G73"/>
  <c r="F73"/>
  <c r="E73"/>
  <c r="C73"/>
  <c r="I72"/>
  <c r="H72"/>
  <c r="C72"/>
  <c r="I71"/>
  <c r="H71"/>
  <c r="G71"/>
  <c r="F71"/>
  <c r="E71"/>
  <c r="C71"/>
  <c r="I70"/>
  <c r="H70"/>
  <c r="G70"/>
  <c r="F70"/>
  <c r="E70"/>
  <c r="C70"/>
  <c r="I69"/>
  <c r="H69"/>
  <c r="G69"/>
  <c r="F69"/>
  <c r="E69"/>
  <c r="D69"/>
  <c r="C69"/>
  <c r="I67" s="1"/>
  <c r="H67" s="1"/>
  <c r="G67"/>
  <c r="F67" s="1"/>
  <c r="E67"/>
  <c r="D67" s="1"/>
  <c r="C67"/>
  <c r="I63"/>
  <c r="I62"/>
  <c r="H62"/>
  <c r="G62"/>
  <c r="F62"/>
  <c r="E62"/>
  <c r="C62"/>
  <c r="I61"/>
  <c r="H61"/>
  <c r="G61"/>
  <c r="F61"/>
  <c r="E61"/>
  <c r="C61"/>
  <c r="I60"/>
  <c r="H60"/>
  <c r="C60"/>
  <c r="C59"/>
  <c r="C58" l="1"/>
  <c r="I57"/>
  <c r="H57"/>
  <c r="G57"/>
  <c r="F57"/>
  <c r="E57"/>
  <c r="D57"/>
  <c r="C57"/>
  <c r="I55" s="1"/>
  <c r="H55" s="1"/>
  <c r="G55" s="1"/>
  <c r="F55" s="1"/>
  <c r="E55"/>
  <c r="D55" s="1"/>
  <c r="C55" l="1"/>
  <c r="I51"/>
  <c r="I50"/>
  <c r="H50"/>
  <c r="G50"/>
  <c r="F50"/>
  <c r="E50"/>
  <c r="C50"/>
  <c r="I49"/>
  <c r="H49"/>
  <c r="G49"/>
  <c r="F49"/>
  <c r="E49"/>
  <c r="C49"/>
  <c r="I47"/>
  <c r="H47"/>
  <c r="G47"/>
  <c r="F47"/>
  <c r="E47"/>
  <c r="C47"/>
  <c r="I46"/>
  <c r="H46"/>
  <c r="G46"/>
  <c r="F46"/>
  <c r="E46"/>
  <c r="C46"/>
  <c r="I45"/>
  <c r="C45" s="1"/>
  <c r="I43" s="1"/>
  <c r="H43" s="1"/>
  <c r="H45"/>
  <c r="G45"/>
  <c r="F45"/>
  <c r="E45"/>
  <c r="D45"/>
  <c r="E43"/>
  <c r="D43" s="1"/>
  <c r="I38"/>
  <c r="H38"/>
  <c r="G38"/>
  <c r="F38"/>
  <c r="E38"/>
  <c r="C38"/>
  <c r="I37"/>
  <c r="H37"/>
  <c r="G37"/>
  <c r="F37"/>
  <c r="E37"/>
  <c r="C48" l="1"/>
  <c r="G43"/>
  <c r="F43" s="1"/>
  <c r="I39"/>
  <c r="C43"/>
  <c r="C37"/>
  <c r="I36"/>
  <c r="H36"/>
  <c r="C36"/>
  <c r="C35"/>
  <c r="I34"/>
  <c r="H34"/>
  <c r="G34"/>
  <c r="F34"/>
  <c r="E34"/>
  <c r="C34"/>
  <c r="I33"/>
  <c r="H33"/>
  <c r="G33"/>
  <c r="F33" s="1"/>
  <c r="E33"/>
  <c r="D33" s="1"/>
  <c r="C33" s="1"/>
  <c r="I31" s="1"/>
  <c r="H31" s="1"/>
  <c r="G31" s="1"/>
  <c r="F31" s="1"/>
  <c r="E31"/>
  <c r="I26"/>
  <c r="H26"/>
  <c r="G26"/>
  <c r="F26"/>
  <c r="E26"/>
  <c r="D26"/>
  <c r="C26"/>
  <c r="I25"/>
  <c r="H25"/>
  <c r="G25"/>
  <c r="F25"/>
  <c r="E25"/>
  <c r="D25"/>
  <c r="D31" l="1"/>
  <c r="C25"/>
  <c r="I24"/>
  <c r="H24"/>
  <c r="G24"/>
  <c r="F24"/>
  <c r="C31" l="1"/>
  <c r="I27"/>
  <c r="E24"/>
  <c r="D24"/>
  <c r="C24"/>
  <c r="I23" s="1"/>
  <c r="H23" s="1"/>
  <c r="G23" s="1"/>
  <c r="F23" s="1"/>
  <c r="E23"/>
  <c r="D23" l="1"/>
  <c r="C23" s="1"/>
  <c r="I22" s="1"/>
  <c r="H22" s="1"/>
  <c r="E22"/>
  <c r="D22"/>
  <c r="C22" l="1"/>
  <c r="I21" s="1"/>
  <c r="H21" s="1"/>
  <c r="G21"/>
  <c r="F21"/>
  <c r="E21" l="1"/>
  <c r="D21" s="1"/>
  <c r="C21" s="1"/>
  <c r="I19" s="1"/>
  <c r="H19" s="1"/>
  <c r="G19" s="1"/>
  <c r="F19" s="1"/>
  <c r="E19"/>
  <c r="D19" l="1"/>
  <c r="C19" s="1"/>
  <c r="I15" s="1"/>
</calcChain>
</file>

<file path=xl/sharedStrings.xml><?xml version="1.0" encoding="utf-8"?>
<sst xmlns="http://schemas.openxmlformats.org/spreadsheetml/2006/main" count="139" uniqueCount="66">
  <si>
    <t>Всего (нарастающим итогом с начала реализации программы)</t>
  </si>
  <si>
    <t>Управление муниципальным имуществом</t>
  </si>
  <si>
    <t>Управление муниципальными финансами и муниципальным долгом</t>
  </si>
  <si>
    <t>Обеспечение реализации муниципальной программы</t>
  </si>
  <si>
    <t>Информационное общество</t>
  </si>
  <si>
    <t>Источник финансирования</t>
  </si>
  <si>
    <t>Оценка расходов, тыс. руб.</t>
  </si>
  <si>
    <t>в том числе:</t>
  </si>
  <si>
    <t>Федерального бюджета</t>
  </si>
  <si>
    <t>Республиканского бюджета РК</t>
  </si>
  <si>
    <t>Местного бюджета</t>
  </si>
  <si>
    <t>Средства от приносящей доход деятельности</t>
  </si>
  <si>
    <t>Юридических лиц</t>
  </si>
  <si>
    <t>Объёмы финансирования подпрограммы 1</t>
  </si>
  <si>
    <t>Общий объем финансирования</t>
  </si>
  <si>
    <t>в том числе по годам реализации и источникам финансирования:</t>
  </si>
  <si>
    <t>2020 год</t>
  </si>
  <si>
    <t>2021 год</t>
  </si>
  <si>
    <t>2022 год</t>
  </si>
  <si>
    <t>2023 год</t>
  </si>
  <si>
    <t>2024 год</t>
  </si>
  <si>
    <t>2025 год</t>
  </si>
  <si>
    <t>Всего,</t>
  </si>
  <si>
    <t>Бюджет МО ГО "Усинск" из них за счет средств:</t>
  </si>
  <si>
    <t>Ответственный исполнитель  муниципальной программы</t>
  </si>
  <si>
    <t>Объёмы финансирования подпрограммы 2</t>
  </si>
  <si>
    <t xml:space="preserve"> в том числе:</t>
  </si>
  <si>
    <t>Управление экономического развития, прогнозирования и инвестиционной политики администрации муниципального образования городского округа "Усинск"</t>
  </si>
  <si>
    <t>Объёмы финансирования подпрограммы 3</t>
  </si>
  <si>
    <t xml:space="preserve">Всего, </t>
  </si>
  <si>
    <t xml:space="preserve">Муниципальная программа муниципального образования 
городского округа "Усинск" </t>
  </si>
  <si>
    <r>
      <t xml:space="preserve"> </t>
    </r>
    <r>
      <rPr>
        <b/>
        <u/>
        <sz val="22"/>
        <color theme="1"/>
        <rFont val="Times New Roman"/>
        <family val="1"/>
        <charset val="204"/>
      </rPr>
      <t>«Развитие системы муниципального управления»</t>
    </r>
  </si>
  <si>
    <t>(наименование муниципальной программы)</t>
  </si>
  <si>
    <t>Ответственный исполнитель:</t>
  </si>
  <si>
    <t>Управление экономического развития, прогнозирования и инвестиционной политики</t>
  </si>
  <si>
    <t xml:space="preserve">Дата составления                              </t>
  </si>
  <si>
    <t>Исполнитель:</t>
  </si>
  <si>
    <r>
      <t xml:space="preserve">главный специалист отдела экономического развития и прогнозирования управления экономического развития, прогнозирования и инвестиционной политики 
Кувшинникова Ольга Анатольевна 
телефон 28-8-91 
o.a.kuvshinnikova@usinsk.rkomi.ru
</t>
    </r>
    <r>
      <rPr>
        <sz val="8"/>
        <color theme="1"/>
        <rFont val="Times New Roman"/>
        <family val="1"/>
        <charset val="204"/>
      </rPr>
      <t>(должность, фамилия, имя, отчество, номер телефона и электронный адрес)</t>
    </r>
  </si>
  <si>
    <t xml:space="preserve">Руководитель управления экономического развития, прогнозирования и инвестиционной политики
</t>
  </si>
  <si>
    <t>___________________(Л.В. Кравчун)</t>
  </si>
  <si>
    <t>Заместитель
руководителя администрации</t>
  </si>
  <si>
    <t>____________________(А.А. Актиева)</t>
  </si>
  <si>
    <r>
      <rPr>
        <b/>
        <sz val="12"/>
        <color theme="1"/>
        <rFont val="Times New Roman"/>
        <family val="1"/>
        <charset val="204"/>
      </rPr>
      <t xml:space="preserve">Паспорт
 муниципальной программы «Развитие системы муниципального управления» </t>
    </r>
    <r>
      <rPr>
        <sz val="12"/>
        <color theme="1"/>
        <rFont val="Times New Roman"/>
        <family val="1"/>
        <charset val="204"/>
      </rPr>
      <t xml:space="preserve">
</t>
    </r>
  </si>
  <si>
    <t xml:space="preserve">Соисполнители муниципальной программы </t>
  </si>
  <si>
    <t xml:space="preserve">Комитет по управлению муниципальным имуществом муниципального образования городского округа "Усинск"
Финансовое управление муниципального образования городского округа "Усинск"
Отдел информационных технологий
Отдел пресс-службы
</t>
  </si>
  <si>
    <t>Участники муниципальной программы</t>
  </si>
  <si>
    <t>МАУ «Медиа – информационный центр "Усинск" администрации МО ГО "Усинск"</t>
  </si>
  <si>
    <t>Подпрограммы муниципальной программы</t>
  </si>
  <si>
    <t>Программно-целевые инструменты муниципальной программы</t>
  </si>
  <si>
    <t xml:space="preserve">в рамках программы  не  предусмотрена реализация федеральных, республиканских    программ и ведомственных целевых программ      </t>
  </si>
  <si>
    <t>Цели муниципальной программы</t>
  </si>
  <si>
    <t>Повышение эффективности муниципального управления</t>
  </si>
  <si>
    <t>Задачи муниципальной программы</t>
  </si>
  <si>
    <t xml:space="preserve">1.Создание условий для повышения эффективности управления муниципальным имуществом.
2.Создание условий для повышения эффективности бюджетных расходов и качества управления муниципальными финансами.
3.Обеспечение реализации муниципальной программы в соответствии с установленными сроками и задачами.
4. Повышение эффективности муниципального управления на основе использования современных технологий.
</t>
  </si>
  <si>
    <t>Целевые показатели (индикаторы) муниципальной программы</t>
  </si>
  <si>
    <t>расходы бюджета муниципального образования городского округа «Усинск» на содержание работников органов местного самоуправления (в том числе самостоятельные отраслевые (функциональные) и территориальные органы администрации) в расчете на одного жителя муниципального образования городского округа «Усинск»;</t>
  </si>
  <si>
    <t>уровень удовлетворенности деятельностью органов местного самоуправления муниципальных образований городских округов и муниципальных районов в Республике Коми.</t>
  </si>
  <si>
    <t>Этапы и сроки реализации муниципальной программы</t>
  </si>
  <si>
    <t>Сроки реализации программы 2020-2025 годы</t>
  </si>
  <si>
    <t>Объёмы финансирования муниципальной программы</t>
  </si>
  <si>
    <t>Объёмы финансирования подпрограммы 4</t>
  </si>
  <si>
    <t>Ожидаемые результаты реализации муниципальной программы</t>
  </si>
  <si>
    <t xml:space="preserve">Реализация основных мероприятий муниципальной программы позволит:
- повысить уровень удовлетворенности населения деятельностью органов местного самоуправления не ниже 59%;
- обеспечить уровень расходов бюджета муниципального образования городского округа «Усинск» на содержание работников органов местного самоуправления (в том числе самостоятельные отраслевые (функциональные) и территориальные органы администрации) в расчете на одного жителя муниципального образования городского округа «Усинск» не выше 6,7 тыс. руб..
</t>
  </si>
  <si>
    <t>Раздел. Приоритеты, цели и задачи реализуемой 
политики в соответствующей сфере 
социально-экономического развития.</t>
  </si>
  <si>
    <t>Стратегией социально-экономического развития муниципального образования городского округа «Усинск» до 2025 года, утвержденной решением Совета МО ГО «Усинск» от 18 декабря 2014 года № 408 определено, что главной целью экономического и социального развития муниципального образования городского округа «Усинск» является повышение уровня жизни населения на основе устойчивого развития экономики муниципального образования.
Целью Программы является повышение эффективности муниципального управления.
Достижение цели Программы обеспечивается путем решения следующих задач:
1. Создание условий для повышения эффективности управления муниципальным имуществом;
2. Создание условий для повышения эффективности бюджетных расходов и качества управления муниципальными финансами;
3. Обеспечение реализации муниципальной программы в соответствии в соответствии с
          установленными сроками и задачами;
4. Повышение эффективности муниципального управления на основе использования
          современных технологий
       Реализация вышеуказанных задач позволит сформировать эффективные механизмы функционирования системы муниципального управления, ориентированные на достижение высоких результатов с наименьшими затратами, в том числе и кадровых ресурсов.
       Перечень и сведения о целевых индикаторах и показателях муниципальной программы, подпрограмм  представлены в приложении 1 к муниципальной программе «Развитие системы муниципального управления» (Таблица 1).
       Перечень и характеристики основных мероприятий муниципальной программы «Развитие системы муниципального управления» представлены в приложении 1 к муниципальной программе «Развитие системы муниципального управления» (Таблица 2).
       Информация по финансовому обеспечению муниципальной программы за счет средств бюджета муниципального образования (с учетом средств межбюджетных трансфертов) представлена в приложении 1 к муниципальной программе «Развитие системы муниципального управления» (Таблица 3).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представлены в приложении 1 к муниципальной программе «Развитие системы муниципального управления» (Таблица 4).</t>
  </si>
  <si>
    <t xml:space="preserve"> " 02 " ноября 2020 года</t>
  </si>
</sst>
</file>

<file path=xl/styles.xml><?xml version="1.0" encoding="utf-8"?>
<styleSheet xmlns="http://schemas.openxmlformats.org/spreadsheetml/2006/main">
  <numFmts count="4">
    <numFmt numFmtId="43" formatCode="_-* #,##0.00\ _₽_-;\-* #,##0.00\ _₽_-;_-* &quot;-&quot;??\ _₽_-;_-@_-"/>
    <numFmt numFmtId="164" formatCode="0.0"/>
    <numFmt numFmtId="165" formatCode="#,##0.0"/>
    <numFmt numFmtId="167" formatCode="_-* #,##0.0\ _₽_-;\-* #,##0.0\ _₽_-;_-* &quot;-&quot;??\ _₽_-;_-@_-"/>
  </numFmts>
  <fonts count="1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2"/>
      <color theme="1"/>
      <name val="Times New Roman"/>
      <family val="1"/>
      <charset val="204"/>
    </font>
    <font>
      <b/>
      <sz val="12"/>
      <color theme="1"/>
      <name val="Times New Roman"/>
      <family val="1"/>
      <charset val="204"/>
    </font>
    <font>
      <sz val="12"/>
      <name val="Times New Roman"/>
      <family val="1"/>
      <charset val="204"/>
    </font>
    <font>
      <sz val="10"/>
      <color theme="1"/>
      <name val="Times New Roman"/>
      <family val="1"/>
      <charset val="204"/>
    </font>
    <font>
      <b/>
      <sz val="10"/>
      <color theme="1"/>
      <name val="Times New Roman"/>
      <family val="1"/>
      <charset val="204"/>
    </font>
    <font>
      <sz val="8"/>
      <color theme="1"/>
      <name val="Times New Roman"/>
      <family val="1"/>
      <charset val="204"/>
    </font>
    <font>
      <b/>
      <sz val="20"/>
      <color theme="1"/>
      <name val="Times New Roman"/>
      <family val="1"/>
      <charset val="204"/>
    </font>
    <font>
      <sz val="22"/>
      <color theme="1"/>
      <name val="Times New Roman"/>
      <family val="1"/>
      <charset val="204"/>
    </font>
    <font>
      <b/>
      <u/>
      <sz val="22"/>
      <color theme="1"/>
      <name val="Times New Roman"/>
      <family val="1"/>
      <charset val="204"/>
    </font>
    <font>
      <sz val="18"/>
      <color theme="1"/>
      <name val="Times New Roman"/>
      <family val="1"/>
      <charset val="204"/>
    </font>
    <font>
      <sz val="14"/>
      <color theme="1"/>
      <name val="Times New Roman"/>
      <family val="1"/>
      <charset val="204"/>
    </font>
    <font>
      <b/>
      <sz val="18"/>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1" fillId="0" borderId="0"/>
  </cellStyleXfs>
  <cellXfs count="77">
    <xf numFmtId="0" fontId="0" fillId="0" borderId="0" xfId="0"/>
    <xf numFmtId="0" fontId="4" fillId="0" borderId="0" xfId="2" applyFont="1"/>
    <xf numFmtId="0" fontId="4" fillId="2" borderId="5" xfId="2" applyFont="1" applyFill="1" applyBorder="1" applyAlignment="1">
      <alignment vertical="top" wrapText="1"/>
    </xf>
    <xf numFmtId="0" fontId="4" fillId="0" borderId="0" xfId="2" applyFont="1" applyAlignment="1">
      <alignment wrapText="1"/>
    </xf>
    <xf numFmtId="165" fontId="7" fillId="0" borderId="5" xfId="2" applyNumberFormat="1" applyFont="1" applyBorder="1" applyAlignment="1">
      <alignment vertical="top" wrapText="1"/>
    </xf>
    <xf numFmtId="0" fontId="4" fillId="2" borderId="2" xfId="2" applyFont="1" applyFill="1" applyBorder="1" applyAlignment="1">
      <alignment vertical="top" wrapText="1"/>
    </xf>
    <xf numFmtId="0" fontId="4" fillId="0" borderId="5" xfId="2" applyFont="1" applyBorder="1" applyAlignment="1">
      <alignment vertical="top" wrapText="1"/>
    </xf>
    <xf numFmtId="165" fontId="5" fillId="0" borderId="4" xfId="2" applyNumberFormat="1" applyFont="1" applyBorder="1" applyAlignment="1">
      <alignment horizontal="center" wrapText="1"/>
    </xf>
    <xf numFmtId="165" fontId="4" fillId="0" borderId="0" xfId="2" applyNumberFormat="1" applyFont="1"/>
    <xf numFmtId="1" fontId="7" fillId="0" borderId="5" xfId="5" applyNumberFormat="1" applyFont="1" applyBorder="1" applyAlignment="1">
      <alignment horizontal="center" vertical="center" wrapText="1"/>
    </xf>
    <xf numFmtId="1" fontId="7" fillId="0" borderId="5" xfId="5" applyNumberFormat="1" applyFont="1" applyFill="1" applyBorder="1" applyAlignment="1">
      <alignment horizontal="center" vertical="center" wrapText="1"/>
    </xf>
    <xf numFmtId="0" fontId="8" fillId="0" borderId="5" xfId="2" applyFont="1" applyBorder="1" applyAlignment="1">
      <alignment horizontal="left" vertical="center" wrapText="1"/>
    </xf>
    <xf numFmtId="164" fontId="8" fillId="0" borderId="6" xfId="2" applyNumberFormat="1" applyFont="1" applyBorder="1" applyAlignment="1">
      <alignment horizontal="center" vertical="center" wrapText="1"/>
    </xf>
    <xf numFmtId="0" fontId="8" fillId="0" borderId="6" xfId="2" applyFont="1" applyBorder="1" applyAlignment="1">
      <alignment horizontal="left" vertical="center" wrapText="1"/>
    </xf>
    <xf numFmtId="0" fontId="4" fillId="0" borderId="0" xfId="2" applyFont="1" applyAlignment="1">
      <alignment vertical="top" wrapText="1"/>
    </xf>
    <xf numFmtId="43" fontId="8" fillId="0" borderId="6" xfId="1" applyFont="1" applyBorder="1" applyAlignment="1">
      <alignment horizontal="center" vertical="center" wrapText="1"/>
    </xf>
    <xf numFmtId="43" fontId="7" fillId="0" borderId="6" xfId="1" applyFont="1" applyBorder="1" applyAlignment="1">
      <alignment horizontal="center" vertical="center" wrapText="1"/>
    </xf>
    <xf numFmtId="43" fontId="7" fillId="0" borderId="5" xfId="1" applyFont="1" applyBorder="1" applyAlignment="1">
      <alignment horizontal="center" vertical="center" wrapText="1"/>
    </xf>
    <xf numFmtId="0" fontId="2" fillId="0" borderId="0" xfId="2"/>
    <xf numFmtId="0" fontId="13" fillId="0" borderId="0" xfId="2" applyFont="1" applyAlignment="1">
      <alignment wrapText="1"/>
    </xf>
    <xf numFmtId="0" fontId="13" fillId="0" borderId="0" xfId="2" applyFont="1" applyAlignment="1">
      <alignment vertical="center" wrapText="1"/>
    </xf>
    <xf numFmtId="0" fontId="14" fillId="0" borderId="0" xfId="2" applyFont="1" applyAlignment="1">
      <alignment wrapText="1"/>
    </xf>
    <xf numFmtId="0" fontId="14" fillId="0" borderId="0" xfId="2" applyFont="1"/>
    <xf numFmtId="0" fontId="13" fillId="0" borderId="0" xfId="2" applyFont="1" applyAlignment="1">
      <alignment vertical="top" wrapText="1"/>
    </xf>
    <xf numFmtId="0" fontId="8" fillId="0" borderId="5" xfId="2" applyFont="1" applyBorder="1" applyAlignment="1">
      <alignment vertical="top" wrapText="1"/>
    </xf>
    <xf numFmtId="0" fontId="8" fillId="0" borderId="6" xfId="2" applyFont="1" applyBorder="1" applyAlignment="1">
      <alignment vertical="top" wrapText="1"/>
    </xf>
    <xf numFmtId="0" fontId="7" fillId="0" borderId="6" xfId="2" applyFont="1" applyBorder="1" applyAlignment="1">
      <alignment vertical="top" wrapText="1"/>
    </xf>
    <xf numFmtId="165" fontId="5" fillId="0" borderId="5" xfId="2" applyNumberFormat="1" applyFont="1" applyBorder="1" applyAlignment="1">
      <alignment horizontal="center" wrapText="1"/>
    </xf>
    <xf numFmtId="167" fontId="8" fillId="0" borderId="6" xfId="1" applyNumberFormat="1" applyFont="1" applyBorder="1" applyAlignment="1">
      <alignment horizontal="center" vertical="center" wrapText="1"/>
    </xf>
    <xf numFmtId="167" fontId="7" fillId="0" borderId="6" xfId="1" applyNumberFormat="1" applyFont="1" applyBorder="1" applyAlignment="1">
      <alignment vertical="top" wrapText="1"/>
    </xf>
    <xf numFmtId="167" fontId="7" fillId="0" borderId="6" xfId="1" applyNumberFormat="1" applyFont="1" applyBorder="1" applyAlignment="1">
      <alignment horizontal="center" vertical="center" wrapText="1"/>
    </xf>
    <xf numFmtId="167" fontId="7" fillId="0" borderId="5" xfId="1" applyNumberFormat="1" applyFont="1" applyBorder="1" applyAlignment="1">
      <alignment horizontal="center" vertical="center" wrapText="1"/>
    </xf>
    <xf numFmtId="167" fontId="8" fillId="0" borderId="6" xfId="1" applyNumberFormat="1" applyFont="1" applyBorder="1" applyAlignment="1">
      <alignment horizontal="center" vertical="top" wrapText="1"/>
    </xf>
    <xf numFmtId="167" fontId="8" fillId="0" borderId="6" xfId="1" applyNumberFormat="1" applyFont="1" applyBorder="1" applyAlignment="1">
      <alignment vertical="top" wrapText="1"/>
    </xf>
    <xf numFmtId="167" fontId="8" fillId="0" borderId="6" xfId="2" applyNumberFormat="1" applyFont="1" applyBorder="1" applyAlignment="1">
      <alignment vertical="top" wrapText="1"/>
    </xf>
    <xf numFmtId="167" fontId="8" fillId="0" borderId="6" xfId="2" applyNumberFormat="1" applyFont="1" applyBorder="1" applyAlignment="1">
      <alignment horizontal="center" vertical="center" wrapText="1"/>
    </xf>
    <xf numFmtId="0" fontId="7" fillId="0" borderId="5" xfId="2" applyFont="1" applyBorder="1" applyAlignment="1">
      <alignment horizontal="center" vertical="center" wrapText="1"/>
    </xf>
    <xf numFmtId="0" fontId="13" fillId="0" borderId="0" xfId="2" applyFont="1" applyAlignment="1">
      <alignment horizontal="left" vertical="top" wrapText="1"/>
    </xf>
    <xf numFmtId="0" fontId="13" fillId="0" borderId="0" xfId="2" applyFont="1" applyAlignment="1">
      <alignment horizontal="center"/>
    </xf>
    <xf numFmtId="0" fontId="14" fillId="0" borderId="0" xfId="2" applyFont="1" applyAlignment="1">
      <alignment horizontal="left" vertical="top" wrapText="1"/>
    </xf>
    <xf numFmtId="0" fontId="13" fillId="0" borderId="0" xfId="2" applyFont="1" applyAlignment="1">
      <alignment horizontal="left" wrapText="1"/>
    </xf>
    <xf numFmtId="0" fontId="10" fillId="0" borderId="0" xfId="2" applyFont="1" applyAlignment="1">
      <alignment horizontal="center" vertical="center" wrapText="1"/>
    </xf>
    <xf numFmtId="0" fontId="11" fillId="0" borderId="0" xfId="2" applyFont="1" applyAlignment="1">
      <alignment horizontal="center" vertical="top" wrapText="1"/>
    </xf>
    <xf numFmtId="0" fontId="9" fillId="0" borderId="0" xfId="2" applyFont="1" applyAlignment="1">
      <alignment horizontal="center" vertical="top" wrapText="1"/>
    </xf>
    <xf numFmtId="0" fontId="13" fillId="0" borderId="0" xfId="2" applyFont="1" applyAlignment="1">
      <alignment horizontal="left" vertical="center" wrapText="1"/>
    </xf>
    <xf numFmtId="0" fontId="4" fillId="0" borderId="3" xfId="2" applyFont="1" applyBorder="1" applyAlignment="1">
      <alignment horizontal="justify" vertical="top" wrapText="1"/>
    </xf>
    <xf numFmtId="0" fontId="4" fillId="0" borderId="4" xfId="2" applyFont="1" applyBorder="1" applyAlignment="1">
      <alignment horizontal="justify" vertical="top" wrapText="1"/>
    </xf>
    <xf numFmtId="0" fontId="15" fillId="0" borderId="0" xfId="2" applyFont="1" applyAlignment="1">
      <alignment horizontal="center" vertical="top" wrapText="1"/>
    </xf>
    <xf numFmtId="0" fontId="4" fillId="0" borderId="0" xfId="2" applyFont="1" applyAlignment="1">
      <alignment horizontal="justify" vertical="top" wrapText="1"/>
    </xf>
    <xf numFmtId="0" fontId="4" fillId="0" borderId="2" xfId="2" applyFont="1" applyBorder="1" applyAlignment="1">
      <alignment horizontal="left" vertical="top" wrapText="1"/>
    </xf>
    <xf numFmtId="0" fontId="4" fillId="0" borderId="7" xfId="2" applyFont="1" applyBorder="1" applyAlignment="1">
      <alignment horizontal="left" vertical="top" wrapText="1"/>
    </xf>
    <xf numFmtId="0" fontId="4" fillId="0" borderId="5" xfId="2" applyFont="1" applyBorder="1" applyAlignment="1">
      <alignment horizontal="right"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6"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4" fillId="0" borderId="3" xfId="2" applyFont="1" applyBorder="1" applyAlignment="1">
      <alignment horizontal="right" wrapText="1"/>
    </xf>
    <xf numFmtId="0" fontId="4" fillId="0" borderId="4" xfId="2" applyFont="1" applyBorder="1" applyAlignment="1">
      <alignment horizontal="right" wrapText="1"/>
    </xf>
    <xf numFmtId="0" fontId="4" fillId="0" borderId="3" xfId="2" applyFont="1" applyBorder="1" applyAlignment="1">
      <alignment horizontal="left" vertical="top" wrapText="1"/>
    </xf>
    <xf numFmtId="0" fontId="4" fillId="0" borderId="4" xfId="2" applyFont="1" applyBorder="1" applyAlignment="1">
      <alignment horizontal="left" vertical="top" wrapText="1"/>
    </xf>
    <xf numFmtId="0" fontId="4" fillId="2" borderId="3" xfId="2" applyFont="1" applyFill="1" applyBorder="1" applyAlignment="1">
      <alignment horizontal="left"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top" wrapText="1"/>
    </xf>
    <xf numFmtId="0" fontId="4" fillId="2" borderId="4" xfId="2" applyFont="1" applyFill="1" applyBorder="1" applyAlignment="1">
      <alignment horizontal="left" vertical="top" wrapText="1"/>
    </xf>
    <xf numFmtId="0" fontId="4" fillId="2" borderId="2" xfId="2" applyFont="1" applyFill="1" applyBorder="1" applyAlignment="1">
      <alignment horizontal="left" vertical="top" wrapText="1"/>
    </xf>
    <xf numFmtId="0" fontId="4" fillId="2" borderId="7" xfId="2" applyFont="1" applyFill="1" applyBorder="1" applyAlignment="1">
      <alignment horizontal="left" vertical="top" wrapText="1"/>
    </xf>
    <xf numFmtId="0" fontId="6" fillId="2" borderId="3" xfId="2" applyFont="1" applyFill="1" applyBorder="1" applyAlignment="1">
      <alignment horizontal="left" vertical="top" wrapText="1"/>
    </xf>
    <xf numFmtId="0" fontId="6" fillId="2" borderId="4" xfId="2" applyFont="1" applyFill="1" applyBorder="1" applyAlignment="1">
      <alignment horizontal="left" vertical="top" wrapText="1"/>
    </xf>
    <xf numFmtId="0" fontId="4" fillId="0" borderId="1" xfId="2" applyFont="1" applyBorder="1" applyAlignment="1">
      <alignment horizontal="center" vertical="top" wrapText="1"/>
    </xf>
    <xf numFmtId="0" fontId="4" fillId="2" borderId="6" xfId="2" applyFont="1" applyFill="1" applyBorder="1" applyAlignment="1">
      <alignment horizontal="left" vertical="top" wrapText="1"/>
    </xf>
    <xf numFmtId="0" fontId="4" fillId="2" borderId="3" xfId="2" applyFont="1" applyFill="1" applyBorder="1" applyAlignment="1">
      <alignment vertical="top" wrapText="1"/>
    </xf>
    <xf numFmtId="0" fontId="4" fillId="2" borderId="4" xfId="2" applyFont="1" applyFill="1" applyBorder="1" applyAlignment="1">
      <alignment vertical="top" wrapText="1"/>
    </xf>
  </cellXfs>
  <cellStyles count="7">
    <cellStyle name="Обычный" xfId="0" builtinId="0"/>
    <cellStyle name="Обычный 2 2 2" xfId="2"/>
    <cellStyle name="Обычный 4 5" xfId="4"/>
    <cellStyle name="Обычный 6" xfId="6"/>
    <cellStyle name="Обычный 7" xfId="5"/>
    <cellStyle name="Финансовый" xfId="1" builtinId="3"/>
    <cellStyle name="Финансовый 5" xfId="3"/>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50;&#1091;&#1074;&#1096;&#1080;&#1085;&#1085;&#1080;&#1082;&#1086;&#1074;&#1072;.ADMIN\Desktop\&#1056;&#1072;&#1073;&#1086;&#1095;&#1072;&#1103;%20&#1074;&#1077;&#1088;&#1089;&#1080;&#1103;%20&#1052;&#1055;%20&#1056;&#1072;&#1079;&#1074;&#1080;&#1090;&#1080;&#1077;%20&#1089;&#1080;&#1089;&#1090;&#1077;&#1084;&#1099;%20&#1052;&#1059;\&#1052;&#1055;%20&#1052;&#1091;&#1085;.%20&#1091;&#1087;&#1088;&#1072;&#1074;&#1083;&#1077;&#1085;&#1080;&#1077;%20%20&#1080;&#1079;&#1084;&#1077;&#1085;&#1077;&#1085;&#1080;&#1077;%20&#1074;%20&#1041;&#1070;&#1044;&#1046;&#1045;&#1058;%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 val="Паспорт МП (2)"/>
      <sheetName val="измен 01.09.2020 таб 4"/>
      <sheetName val="измен 01.09.20 таб 3"/>
      <sheetName val="Паспорт Подпрограммы 1"/>
      <sheetName val="Паспорт Подпрограммы 2"/>
      <sheetName val="Паспорт Подпрограммы 3"/>
      <sheetName val="Паспорт Подпрограммы 4"/>
      <sheetName val="Табл 1 Индикаторы "/>
      <sheetName val="Табл 2 Перечень "/>
      <sheetName val="таблица 3 с МБТ"/>
      <sheetName val="табл.3 МБТ без мероприятий"/>
      <sheetName val="таблица 4 "/>
      <sheetName val="таблица 3"/>
      <sheetName val="к ПЗ "/>
      <sheetName val="без мероприятий"/>
    </sheetNames>
    <sheetDataSet>
      <sheetData sheetId="0" refreshError="1"/>
      <sheetData sheetId="1">
        <row r="34">
          <cell r="D34">
            <v>0</v>
          </cell>
        </row>
      </sheetData>
      <sheetData sheetId="2">
        <row r="18">
          <cell r="L18">
            <v>0</v>
          </cell>
          <cell r="M18">
            <v>0</v>
          </cell>
        </row>
        <row r="19">
          <cell r="I19">
            <v>0</v>
          </cell>
          <cell r="J19">
            <v>0</v>
          </cell>
          <cell r="K19">
            <v>0</v>
          </cell>
          <cell r="L19">
            <v>0</v>
          </cell>
          <cell r="M19">
            <v>0</v>
          </cell>
        </row>
        <row r="21">
          <cell r="L21">
            <v>0</v>
          </cell>
          <cell r="M21">
            <v>0</v>
          </cell>
        </row>
        <row r="108">
          <cell r="I108">
            <v>0</v>
          </cell>
          <cell r="J108">
            <v>0</v>
          </cell>
          <cell r="K108">
            <v>0</v>
          </cell>
          <cell r="L108">
            <v>0</v>
          </cell>
          <cell r="M108">
            <v>0</v>
          </cell>
        </row>
        <row r="109">
          <cell r="I109">
            <v>0</v>
          </cell>
          <cell r="J109">
            <v>0</v>
          </cell>
          <cell r="K109">
            <v>0</v>
          </cell>
          <cell r="L109">
            <v>0</v>
          </cell>
          <cell r="M109">
            <v>0</v>
          </cell>
        </row>
        <row r="147">
          <cell r="L147">
            <v>0</v>
          </cell>
          <cell r="M147">
            <v>0</v>
          </cell>
        </row>
        <row r="150">
          <cell r="L150">
            <v>0</v>
          </cell>
          <cell r="M150">
            <v>0</v>
          </cell>
        </row>
        <row r="259">
          <cell r="L259">
            <v>0</v>
          </cell>
          <cell r="M259">
            <v>0</v>
          </cell>
        </row>
        <row r="260">
          <cell r="I260">
            <v>0</v>
          </cell>
        </row>
        <row r="261">
          <cell r="I261">
            <v>0</v>
          </cell>
          <cell r="J261">
            <v>0</v>
          </cell>
          <cell r="K261">
            <v>0</v>
          </cell>
          <cell r="L261">
            <v>0</v>
          </cell>
          <cell r="M261">
            <v>0</v>
          </cell>
        </row>
        <row r="262">
          <cell r="L262">
            <v>0</v>
          </cell>
          <cell r="M262">
            <v>0</v>
          </cell>
        </row>
      </sheetData>
      <sheetData sheetId="3">
        <row r="15">
          <cell r="E15">
            <v>1670.4</v>
          </cell>
        </row>
      </sheetData>
      <sheetData sheetId="4" refreshError="1"/>
      <sheetData sheetId="5" refreshError="1"/>
      <sheetData sheetId="6" refreshError="1"/>
      <sheetData sheetId="7" refreshError="1"/>
      <sheetData sheetId="8" refreshError="1"/>
      <sheetData sheetId="9" refreshError="1"/>
      <sheetData sheetId="10" refreshError="1"/>
      <sheetData sheetId="11">
        <row r="42">
          <cell r="G42">
            <v>0</v>
          </cell>
        </row>
      </sheetData>
      <sheetData sheetId="12">
        <row r="22">
          <cell r="I22">
            <v>0</v>
          </cell>
          <cell r="J22">
            <v>0</v>
          </cell>
          <cell r="K22">
            <v>0</v>
          </cell>
          <cell r="L22">
            <v>0</v>
          </cell>
          <cell r="M22">
            <v>0</v>
          </cell>
        </row>
        <row r="23">
          <cell r="I23">
            <v>0</v>
          </cell>
          <cell r="J23">
            <v>0</v>
          </cell>
          <cell r="K23">
            <v>0</v>
          </cell>
          <cell r="M23">
            <v>0</v>
          </cell>
        </row>
        <row r="26">
          <cell r="L26">
            <v>0</v>
          </cell>
        </row>
        <row r="103">
          <cell r="I103">
            <v>0</v>
          </cell>
          <cell r="J103">
            <v>0</v>
          </cell>
          <cell r="K103">
            <v>0</v>
          </cell>
          <cell r="L103">
            <v>0</v>
          </cell>
          <cell r="M103">
            <v>0</v>
          </cell>
        </row>
        <row r="104">
          <cell r="I104">
            <v>0</v>
          </cell>
          <cell r="J104">
            <v>0</v>
          </cell>
          <cell r="K104">
            <v>0</v>
          </cell>
          <cell r="L104">
            <v>0</v>
          </cell>
          <cell r="M104">
            <v>0</v>
          </cell>
        </row>
        <row r="143">
          <cell r="I143">
            <v>0</v>
          </cell>
          <cell r="J143">
            <v>0</v>
          </cell>
          <cell r="K143">
            <v>0</v>
          </cell>
          <cell r="L143">
            <v>0</v>
          </cell>
          <cell r="M143">
            <v>0</v>
          </cell>
        </row>
        <row r="144">
          <cell r="I144">
            <v>0</v>
          </cell>
          <cell r="J144">
            <v>0</v>
          </cell>
          <cell r="K144">
            <v>0</v>
          </cell>
          <cell r="L144">
            <v>0</v>
          </cell>
          <cell r="M144">
            <v>0</v>
          </cell>
        </row>
        <row r="252">
          <cell r="J252">
            <v>0</v>
          </cell>
          <cell r="K252">
            <v>0</v>
          </cell>
          <cell r="L252">
            <v>0</v>
          </cell>
          <cell r="M252">
            <v>0</v>
          </cell>
        </row>
        <row r="255">
          <cell r="I255">
            <v>0</v>
          </cell>
          <cell r="J255">
            <v>0</v>
          </cell>
          <cell r="K255">
            <v>0</v>
          </cell>
          <cell r="L255">
            <v>0</v>
          </cell>
          <cell r="M255">
            <v>0</v>
          </cell>
        </row>
        <row r="256">
          <cell r="I256">
            <v>0</v>
          </cell>
          <cell r="J256">
            <v>0</v>
          </cell>
          <cell r="K256">
            <v>0</v>
          </cell>
          <cell r="L256">
            <v>0</v>
          </cell>
          <cell r="M256">
            <v>0</v>
          </cell>
        </row>
      </sheetData>
      <sheetData sheetId="13" refreshError="1"/>
      <sheetData sheetId="14" refreshError="1"/>
      <sheetData sheetId="15">
        <row r="46">
          <cell r="E46">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sheetPr>
  <dimension ref="A1:G14"/>
  <sheetViews>
    <sheetView view="pageBreakPreview" zoomScaleNormal="70" zoomScaleSheetLayoutView="100" workbookViewId="0">
      <selection activeCell="A9" sqref="A9:B9"/>
    </sheetView>
  </sheetViews>
  <sheetFormatPr defaultRowHeight="15"/>
  <cols>
    <col min="1" max="1" width="29" style="18" customWidth="1"/>
    <col min="2" max="2" width="21.28515625" style="18" customWidth="1"/>
    <col min="3" max="3" width="9.140625" style="18"/>
    <col min="4" max="4" width="17.28515625" style="18" customWidth="1"/>
    <col min="5" max="6" width="9.140625" style="18"/>
    <col min="7" max="7" width="13.5703125" style="18" customWidth="1"/>
    <col min="8" max="16384" width="9.140625" style="18"/>
  </cols>
  <sheetData>
    <row r="1" spans="1:7" ht="18.75" customHeight="1">
      <c r="A1" s="41" t="s">
        <v>30</v>
      </c>
      <c r="B1" s="41"/>
      <c r="C1" s="41"/>
      <c r="D1" s="41"/>
      <c r="E1" s="41"/>
      <c r="F1" s="41"/>
      <c r="G1" s="41"/>
    </row>
    <row r="2" spans="1:7" ht="18.75" customHeight="1">
      <c r="A2" s="41"/>
      <c r="B2" s="41"/>
      <c r="C2" s="41"/>
      <c r="D2" s="41"/>
      <c r="E2" s="41"/>
      <c r="F2" s="41"/>
      <c r="G2" s="41"/>
    </row>
    <row r="3" spans="1:7" ht="18.75" customHeight="1">
      <c r="A3" s="41"/>
      <c r="B3" s="41"/>
      <c r="C3" s="41"/>
      <c r="D3" s="41"/>
      <c r="E3" s="41"/>
      <c r="F3" s="41"/>
      <c r="G3" s="41"/>
    </row>
    <row r="4" spans="1:7" ht="30" customHeight="1">
      <c r="A4" s="42" t="s">
        <v>31</v>
      </c>
      <c r="B4" s="42"/>
      <c r="C4" s="42"/>
      <c r="D4" s="42"/>
      <c r="E4" s="42"/>
      <c r="F4" s="42"/>
      <c r="G4" s="42"/>
    </row>
    <row r="5" spans="1:7" ht="18.75" customHeight="1">
      <c r="A5" s="43" t="s">
        <v>32</v>
      </c>
      <c r="B5" s="43"/>
      <c r="C5" s="43"/>
      <c r="D5" s="43"/>
      <c r="E5" s="43"/>
      <c r="F5" s="43"/>
      <c r="G5" s="43"/>
    </row>
    <row r="6" spans="1:7" ht="61.5" customHeight="1">
      <c r="A6" s="19" t="s">
        <v>33</v>
      </c>
      <c r="B6" s="40" t="s">
        <v>34</v>
      </c>
      <c r="C6" s="40"/>
      <c r="D6" s="40"/>
      <c r="E6" s="40"/>
      <c r="F6" s="40"/>
      <c r="G6" s="40"/>
    </row>
    <row r="7" spans="1:7" ht="39.75" customHeight="1">
      <c r="A7" s="20" t="s">
        <v>35</v>
      </c>
      <c r="B7" s="44" t="s">
        <v>65</v>
      </c>
      <c r="C7" s="44"/>
      <c r="D7" s="44"/>
      <c r="E7" s="21"/>
      <c r="F7" s="22"/>
      <c r="G7" s="22"/>
    </row>
    <row r="8" spans="1:7" ht="186" customHeight="1">
      <c r="A8" s="23" t="s">
        <v>36</v>
      </c>
      <c r="B8" s="37" t="s">
        <v>37</v>
      </c>
      <c r="C8" s="37"/>
      <c r="D8" s="37"/>
      <c r="E8" s="37"/>
      <c r="F8" s="37"/>
      <c r="G8" s="37"/>
    </row>
    <row r="9" spans="1:7" ht="93" customHeight="1">
      <c r="A9" s="37" t="s">
        <v>38</v>
      </c>
      <c r="B9" s="37"/>
      <c r="C9" s="38" t="s">
        <v>39</v>
      </c>
      <c r="D9" s="38"/>
      <c r="E9" s="38"/>
      <c r="F9" s="38"/>
      <c r="G9" s="38"/>
    </row>
    <row r="10" spans="1:7" ht="18.75">
      <c r="A10" s="39"/>
      <c r="B10" s="39"/>
      <c r="C10" s="22"/>
      <c r="D10" s="22"/>
      <c r="E10" s="22"/>
      <c r="F10" s="22"/>
      <c r="G10" s="22"/>
    </row>
    <row r="11" spans="1:7" ht="15.75" customHeight="1">
      <c r="A11" s="40" t="s">
        <v>40</v>
      </c>
      <c r="B11" s="40"/>
      <c r="C11" s="38" t="s">
        <v>41</v>
      </c>
      <c r="D11" s="38"/>
      <c r="E11" s="38"/>
      <c r="F11" s="38"/>
      <c r="G11" s="38"/>
    </row>
    <row r="12" spans="1:7" ht="15" customHeight="1">
      <c r="A12" s="40"/>
      <c r="B12" s="40"/>
      <c r="C12" s="38"/>
      <c r="D12" s="38"/>
      <c r="E12" s="38"/>
      <c r="F12" s="38"/>
      <c r="G12" s="38"/>
    </row>
    <row r="13" spans="1:7">
      <c r="A13" s="40"/>
      <c r="B13" s="40"/>
      <c r="C13" s="38"/>
      <c r="D13" s="38"/>
      <c r="E13" s="38"/>
      <c r="F13" s="38"/>
      <c r="G13" s="38"/>
    </row>
    <row r="14" spans="1:7">
      <c r="A14" s="40"/>
      <c r="B14" s="40"/>
      <c r="C14" s="38"/>
      <c r="D14" s="38"/>
      <c r="E14" s="38"/>
      <c r="F14" s="38"/>
      <c r="G14" s="38"/>
    </row>
  </sheetData>
  <mergeCells count="11">
    <mergeCell ref="B8:G8"/>
    <mergeCell ref="A1:G3"/>
    <mergeCell ref="A4:G4"/>
    <mergeCell ref="A5:G5"/>
    <mergeCell ref="B6:G6"/>
    <mergeCell ref="B7:D7"/>
    <mergeCell ref="A9:B9"/>
    <mergeCell ref="C9:G9"/>
    <mergeCell ref="A10:B10"/>
    <mergeCell ref="A11:B14"/>
    <mergeCell ref="C11:G14"/>
  </mergeCells>
  <printOptions horizontalCentered="1"/>
  <pageMargins left="1.1811023622047245" right="0.51181102362204722" top="2.3622047244094491"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sheetPr>
    <tabColor rgb="FF00B0F0"/>
  </sheetPr>
  <dimension ref="A1:M109"/>
  <sheetViews>
    <sheetView tabSelected="1" view="pageBreakPreview" topLeftCell="A55" zoomScale="110" zoomScaleNormal="110" zoomScaleSheetLayoutView="110" workbookViewId="0">
      <selection activeCell="G58" sqref="G58"/>
    </sheetView>
  </sheetViews>
  <sheetFormatPr defaultColWidth="8.85546875" defaultRowHeight="15.75"/>
  <cols>
    <col min="1" max="1" width="23.140625" style="14" customWidth="1"/>
    <col min="2" max="2" width="19.7109375" style="14" customWidth="1"/>
    <col min="3" max="4" width="13.5703125" style="14" customWidth="1"/>
    <col min="5" max="5" width="12.42578125" style="14" customWidth="1"/>
    <col min="6" max="6" width="12.7109375" style="1" customWidth="1"/>
    <col min="7" max="7" width="13" style="1" customWidth="1"/>
    <col min="8" max="8" width="10.42578125" style="1" customWidth="1"/>
    <col min="9" max="9" width="14.7109375" style="1" customWidth="1"/>
    <col min="10" max="10" width="11.85546875" style="1" bestFit="1" customWidth="1"/>
    <col min="11" max="11" width="84.42578125" style="1" customWidth="1"/>
    <col min="12" max="12" width="11.5703125" style="1" bestFit="1" customWidth="1"/>
    <col min="13" max="16384" width="8.85546875" style="1"/>
  </cols>
  <sheetData>
    <row r="1" spans="1:9" ht="36.75" customHeight="1">
      <c r="A1" s="73" t="s">
        <v>42</v>
      </c>
      <c r="B1" s="73"/>
      <c r="C1" s="73"/>
      <c r="D1" s="73"/>
      <c r="E1" s="73"/>
      <c r="F1" s="73"/>
      <c r="G1" s="73"/>
      <c r="H1" s="73"/>
      <c r="I1" s="73"/>
    </row>
    <row r="2" spans="1:9" ht="63">
      <c r="A2" s="2" t="s">
        <v>24</v>
      </c>
      <c r="B2" s="67" t="s">
        <v>27</v>
      </c>
      <c r="C2" s="68"/>
      <c r="D2" s="68"/>
      <c r="E2" s="68"/>
      <c r="F2" s="68"/>
      <c r="G2" s="68"/>
      <c r="H2" s="68"/>
      <c r="I2" s="68"/>
    </row>
    <row r="3" spans="1:9" ht="80.25" customHeight="1">
      <c r="A3" s="2" t="s">
        <v>43</v>
      </c>
      <c r="B3" s="67" t="s">
        <v>44</v>
      </c>
      <c r="C3" s="68"/>
      <c r="D3" s="68"/>
      <c r="E3" s="68"/>
      <c r="F3" s="68"/>
      <c r="G3" s="68"/>
      <c r="H3" s="68"/>
      <c r="I3" s="68"/>
    </row>
    <row r="4" spans="1:9" ht="52.5" customHeight="1">
      <c r="A4" s="5" t="s">
        <v>45</v>
      </c>
      <c r="B4" s="67" t="s">
        <v>46</v>
      </c>
      <c r="C4" s="68"/>
      <c r="D4" s="68"/>
      <c r="E4" s="68"/>
      <c r="F4" s="68"/>
      <c r="G4" s="68"/>
      <c r="H4" s="68"/>
      <c r="I4" s="68"/>
    </row>
    <row r="5" spans="1:9" ht="18.75" customHeight="1">
      <c r="A5" s="69" t="s">
        <v>47</v>
      </c>
      <c r="B5" s="75" t="s">
        <v>1</v>
      </c>
      <c r="C5" s="76"/>
      <c r="D5" s="76"/>
      <c r="E5" s="76"/>
      <c r="F5" s="76"/>
      <c r="G5" s="76"/>
      <c r="H5" s="76"/>
      <c r="I5" s="76"/>
    </row>
    <row r="6" spans="1:9" ht="16.5" customHeight="1">
      <c r="A6" s="70"/>
      <c r="B6" s="75" t="s">
        <v>2</v>
      </c>
      <c r="C6" s="76"/>
      <c r="D6" s="76"/>
      <c r="E6" s="76"/>
      <c r="F6" s="76"/>
      <c r="G6" s="76"/>
      <c r="H6" s="76"/>
      <c r="I6" s="76"/>
    </row>
    <row r="7" spans="1:9" ht="18.75" customHeight="1">
      <c r="A7" s="70"/>
      <c r="B7" s="75" t="s">
        <v>3</v>
      </c>
      <c r="C7" s="76"/>
      <c r="D7" s="76"/>
      <c r="E7" s="76"/>
      <c r="F7" s="76"/>
      <c r="G7" s="76"/>
      <c r="H7" s="76"/>
      <c r="I7" s="76"/>
    </row>
    <row r="8" spans="1:9" ht="15.75" customHeight="1">
      <c r="A8" s="74"/>
      <c r="B8" s="67" t="s">
        <v>4</v>
      </c>
      <c r="C8" s="68"/>
      <c r="D8" s="68"/>
      <c r="E8" s="68"/>
      <c r="F8" s="68"/>
      <c r="G8" s="68"/>
      <c r="H8" s="68"/>
      <c r="I8" s="68"/>
    </row>
    <row r="9" spans="1:9" ht="46.9" customHeight="1">
      <c r="A9" s="2" t="s">
        <v>48</v>
      </c>
      <c r="B9" s="65" t="s">
        <v>49</v>
      </c>
      <c r="C9" s="66"/>
      <c r="D9" s="66"/>
      <c r="E9" s="66"/>
      <c r="F9" s="66"/>
      <c r="G9" s="66"/>
      <c r="H9" s="66"/>
      <c r="I9" s="66"/>
    </row>
    <row r="10" spans="1:9" ht="31.5">
      <c r="A10" s="2" t="s">
        <v>50</v>
      </c>
      <c r="B10" s="67" t="s">
        <v>51</v>
      </c>
      <c r="C10" s="68"/>
      <c r="D10" s="68"/>
      <c r="E10" s="68"/>
      <c r="F10" s="68"/>
      <c r="G10" s="68"/>
      <c r="H10" s="68"/>
      <c r="I10" s="68"/>
    </row>
    <row r="11" spans="1:9" ht="109.5" customHeight="1">
      <c r="A11" s="2" t="s">
        <v>52</v>
      </c>
      <c r="B11" s="67" t="s">
        <v>53</v>
      </c>
      <c r="C11" s="68"/>
      <c r="D11" s="68"/>
      <c r="E11" s="68"/>
      <c r="F11" s="68"/>
      <c r="G11" s="68"/>
      <c r="H11" s="68"/>
      <c r="I11" s="68"/>
    </row>
    <row r="12" spans="1:9" ht="48" customHeight="1">
      <c r="A12" s="69" t="s">
        <v>54</v>
      </c>
      <c r="B12" s="71" t="s">
        <v>55</v>
      </c>
      <c r="C12" s="72"/>
      <c r="D12" s="72"/>
      <c r="E12" s="72"/>
      <c r="F12" s="72"/>
      <c r="G12" s="72"/>
      <c r="H12" s="72"/>
      <c r="I12" s="72"/>
    </row>
    <row r="13" spans="1:9" ht="36.75" customHeight="1">
      <c r="A13" s="70"/>
      <c r="B13" s="71" t="s">
        <v>56</v>
      </c>
      <c r="C13" s="72"/>
      <c r="D13" s="72"/>
      <c r="E13" s="72"/>
      <c r="F13" s="72"/>
      <c r="G13" s="72"/>
      <c r="H13" s="72"/>
      <c r="I13" s="72"/>
    </row>
    <row r="14" spans="1:9" ht="36.6" customHeight="1">
      <c r="A14" s="6" t="s">
        <v>57</v>
      </c>
      <c r="B14" s="63" t="s">
        <v>58</v>
      </c>
      <c r="C14" s="64"/>
      <c r="D14" s="64"/>
      <c r="E14" s="64"/>
      <c r="F14" s="64"/>
      <c r="G14" s="64"/>
      <c r="H14" s="64"/>
      <c r="I14" s="64"/>
    </row>
    <row r="15" spans="1:9" ht="21" customHeight="1">
      <c r="A15" s="49" t="s">
        <v>59</v>
      </c>
      <c r="B15" s="61" t="s">
        <v>14</v>
      </c>
      <c r="C15" s="62"/>
      <c r="D15" s="62"/>
      <c r="E15" s="62"/>
      <c r="F15" s="62"/>
      <c r="G15" s="62"/>
      <c r="H15" s="62"/>
      <c r="I15" s="7">
        <f>E19+F19+G19+H19+I19+D19</f>
        <v>1452946.2999999998</v>
      </c>
    </row>
    <row r="16" spans="1:9" ht="24" customHeight="1">
      <c r="A16" s="50"/>
      <c r="B16" s="52" t="s">
        <v>15</v>
      </c>
      <c r="C16" s="53"/>
      <c r="D16" s="53"/>
      <c r="E16" s="53"/>
      <c r="F16" s="53"/>
      <c r="G16" s="53"/>
      <c r="H16" s="54"/>
      <c r="I16" s="54"/>
    </row>
    <row r="17" spans="1:13" ht="16.5" customHeight="1">
      <c r="A17" s="50"/>
      <c r="B17" s="55" t="s">
        <v>5</v>
      </c>
      <c r="C17" s="55" t="s">
        <v>0</v>
      </c>
      <c r="D17" s="59" t="s">
        <v>6</v>
      </c>
      <c r="E17" s="60"/>
      <c r="F17" s="60"/>
      <c r="G17" s="60"/>
      <c r="H17" s="60"/>
      <c r="I17" s="60"/>
    </row>
    <row r="18" spans="1:13" ht="60.75" customHeight="1">
      <c r="A18" s="50"/>
      <c r="B18" s="56"/>
      <c r="C18" s="56"/>
      <c r="D18" s="36" t="s">
        <v>16</v>
      </c>
      <c r="E18" s="9" t="s">
        <v>17</v>
      </c>
      <c r="F18" s="9" t="s">
        <v>18</v>
      </c>
      <c r="G18" s="10" t="s">
        <v>19</v>
      </c>
      <c r="H18" s="10" t="s">
        <v>20</v>
      </c>
      <c r="I18" s="10" t="s">
        <v>21</v>
      </c>
    </row>
    <row r="19" spans="1:13">
      <c r="A19" s="50"/>
      <c r="B19" s="24" t="s">
        <v>22</v>
      </c>
      <c r="C19" s="28">
        <f>E19+F19+G19+H19+I19+D19</f>
        <v>1452946.2999999998</v>
      </c>
      <c r="D19" s="28">
        <f t="shared" ref="D19:I19" si="0">D21</f>
        <v>387523.30000000005</v>
      </c>
      <c r="E19" s="28">
        <f t="shared" si="0"/>
        <v>381675.39999999991</v>
      </c>
      <c r="F19" s="28">
        <f t="shared" si="0"/>
        <v>345660.6</v>
      </c>
      <c r="G19" s="28">
        <f t="shared" si="0"/>
        <v>338086.99999999994</v>
      </c>
      <c r="H19" s="15">
        <f t="shared" si="0"/>
        <v>0</v>
      </c>
      <c r="I19" s="15">
        <f t="shared" si="0"/>
        <v>0</v>
      </c>
    </row>
    <row r="20" spans="1:13">
      <c r="A20" s="50"/>
      <c r="B20" s="25" t="s">
        <v>26</v>
      </c>
      <c r="C20" s="29"/>
      <c r="D20" s="29"/>
      <c r="E20" s="28"/>
      <c r="F20" s="28"/>
      <c r="G20" s="28"/>
      <c r="H20" s="15"/>
      <c r="I20" s="15"/>
    </row>
    <row r="21" spans="1:13" ht="41.25" customHeight="1">
      <c r="A21" s="50"/>
      <c r="B21" s="26" t="s">
        <v>23</v>
      </c>
      <c r="C21" s="30">
        <f t="shared" ref="C21:C26" si="1">E21+F21+G21+H21+I21+D21</f>
        <v>1452946.2999999998</v>
      </c>
      <c r="D21" s="30">
        <f>D22+D23+D24</f>
        <v>387523.30000000005</v>
      </c>
      <c r="E21" s="30">
        <f>E22+E23+E24</f>
        <v>381675.39999999991</v>
      </c>
      <c r="F21" s="31">
        <f>F22+F23+F24</f>
        <v>345660.6</v>
      </c>
      <c r="G21" s="31">
        <f>G22+G24+G23</f>
        <v>338086.99999999994</v>
      </c>
      <c r="H21" s="17">
        <f>H22+H24+H23</f>
        <v>0</v>
      </c>
      <c r="I21" s="17">
        <f>I22+I24+I23</f>
        <v>0</v>
      </c>
    </row>
    <row r="22" spans="1:13" ht="25.5">
      <c r="A22" s="50"/>
      <c r="B22" s="4" t="s">
        <v>8</v>
      </c>
      <c r="C22" s="30">
        <f t="shared" si="1"/>
        <v>1128.5999999999999</v>
      </c>
      <c r="D22" s="31">
        <f>D34+D46+D58+D70</f>
        <v>810.5</v>
      </c>
      <c r="E22" s="31">
        <f>E34+E46+E58+E70</f>
        <v>48.1</v>
      </c>
      <c r="F22" s="31">
        <v>270</v>
      </c>
      <c r="G22" s="31">
        <v>0</v>
      </c>
      <c r="H22" s="17">
        <f t="shared" ref="D22:I26" si="2">H34+H46+H58+H70</f>
        <v>0</v>
      </c>
      <c r="I22" s="17">
        <f t="shared" si="2"/>
        <v>0</v>
      </c>
    </row>
    <row r="23" spans="1:13" ht="26.25" customHeight="1">
      <c r="A23" s="50"/>
      <c r="B23" s="4" t="s">
        <v>9</v>
      </c>
      <c r="C23" s="30">
        <f t="shared" si="1"/>
        <v>34728.400000000001</v>
      </c>
      <c r="D23" s="31">
        <f t="shared" si="2"/>
        <v>10323.700000000001</v>
      </c>
      <c r="E23" s="31">
        <f t="shared" si="2"/>
        <v>13660</v>
      </c>
      <c r="F23" s="31">
        <f t="shared" si="2"/>
        <v>10744.7</v>
      </c>
      <c r="G23" s="31">
        <f t="shared" si="2"/>
        <v>0</v>
      </c>
      <c r="H23" s="17">
        <f t="shared" si="2"/>
        <v>0</v>
      </c>
      <c r="I23" s="17">
        <f t="shared" si="2"/>
        <v>0</v>
      </c>
    </row>
    <row r="24" spans="1:13">
      <c r="A24" s="50"/>
      <c r="B24" s="4" t="s">
        <v>10</v>
      </c>
      <c r="C24" s="30">
        <f t="shared" si="1"/>
        <v>1417089.3</v>
      </c>
      <c r="D24" s="31">
        <f>D36+D48+D60+D72</f>
        <v>376389.10000000003</v>
      </c>
      <c r="E24" s="31">
        <f>E36+E48+E60+E72</f>
        <v>367967.29999999993</v>
      </c>
      <c r="F24" s="31">
        <f t="shared" si="2"/>
        <v>334645.89999999997</v>
      </c>
      <c r="G24" s="31">
        <f t="shared" si="2"/>
        <v>338086.99999999994</v>
      </c>
      <c r="H24" s="17">
        <f t="shared" si="2"/>
        <v>0</v>
      </c>
      <c r="I24" s="17">
        <f t="shared" si="2"/>
        <v>0</v>
      </c>
    </row>
    <row r="25" spans="1:13" ht="38.25">
      <c r="A25" s="50"/>
      <c r="B25" s="4" t="s">
        <v>11</v>
      </c>
      <c r="C25" s="30">
        <f t="shared" si="1"/>
        <v>0</v>
      </c>
      <c r="D25" s="31">
        <f t="shared" si="2"/>
        <v>0</v>
      </c>
      <c r="E25" s="31">
        <f t="shared" si="2"/>
        <v>0</v>
      </c>
      <c r="F25" s="31">
        <f t="shared" si="2"/>
        <v>0</v>
      </c>
      <c r="G25" s="31">
        <f t="shared" si="2"/>
        <v>0</v>
      </c>
      <c r="H25" s="17">
        <f>H37+H49+H61+H73</f>
        <v>0</v>
      </c>
      <c r="I25" s="17">
        <f t="shared" si="2"/>
        <v>0</v>
      </c>
    </row>
    <row r="26" spans="1:13" ht="44.25" customHeight="1">
      <c r="A26" s="50"/>
      <c r="B26" s="4" t="s">
        <v>12</v>
      </c>
      <c r="C26" s="30">
        <f t="shared" si="1"/>
        <v>0</v>
      </c>
      <c r="D26" s="17">
        <f t="shared" si="2"/>
        <v>0</v>
      </c>
      <c r="E26" s="17">
        <f t="shared" si="2"/>
        <v>0</v>
      </c>
      <c r="F26" s="17">
        <f t="shared" si="2"/>
        <v>0</v>
      </c>
      <c r="G26" s="17">
        <f t="shared" si="2"/>
        <v>0</v>
      </c>
      <c r="H26" s="17">
        <f t="shared" si="2"/>
        <v>0</v>
      </c>
      <c r="I26" s="17">
        <f t="shared" si="2"/>
        <v>0</v>
      </c>
    </row>
    <row r="27" spans="1:13" ht="19.149999999999999" customHeight="1">
      <c r="A27" s="49" t="s">
        <v>13</v>
      </c>
      <c r="B27" s="61" t="s">
        <v>14</v>
      </c>
      <c r="C27" s="62"/>
      <c r="D27" s="62"/>
      <c r="E27" s="62"/>
      <c r="F27" s="62"/>
      <c r="G27" s="62"/>
      <c r="H27" s="62"/>
      <c r="I27" s="7">
        <f>E31+F31+G31+H31+I31+D31</f>
        <v>171204.7</v>
      </c>
      <c r="L27" s="8"/>
      <c r="M27" s="8"/>
    </row>
    <row r="28" spans="1:13">
      <c r="A28" s="50"/>
      <c r="B28" s="52" t="s">
        <v>15</v>
      </c>
      <c r="C28" s="53"/>
      <c r="D28" s="53"/>
      <c r="E28" s="53"/>
      <c r="F28" s="53"/>
      <c r="G28" s="53"/>
      <c r="H28" s="54"/>
      <c r="I28" s="54"/>
    </row>
    <row r="29" spans="1:13" ht="15.75" customHeight="1">
      <c r="A29" s="50"/>
      <c r="B29" s="55" t="s">
        <v>5</v>
      </c>
      <c r="C29" s="55" t="s">
        <v>0</v>
      </c>
      <c r="D29" s="52" t="s">
        <v>6</v>
      </c>
      <c r="E29" s="53"/>
      <c r="F29" s="53"/>
      <c r="G29" s="53"/>
      <c r="H29" s="53"/>
      <c r="I29" s="53"/>
    </row>
    <row r="30" spans="1:13" ht="63.75" customHeight="1">
      <c r="A30" s="50"/>
      <c r="B30" s="56"/>
      <c r="C30" s="56"/>
      <c r="D30" s="36" t="s">
        <v>16</v>
      </c>
      <c r="E30" s="9" t="s">
        <v>17</v>
      </c>
      <c r="F30" s="9" t="s">
        <v>18</v>
      </c>
      <c r="G30" s="10" t="s">
        <v>19</v>
      </c>
      <c r="H30" s="10" t="s">
        <v>20</v>
      </c>
      <c r="I30" s="10" t="s">
        <v>21</v>
      </c>
    </row>
    <row r="31" spans="1:13" ht="21" customHeight="1">
      <c r="A31" s="50"/>
      <c r="B31" s="11" t="s">
        <v>29</v>
      </c>
      <c r="C31" s="28">
        <f>E31+F31+G31+H31+I31+D31</f>
        <v>171204.7</v>
      </c>
      <c r="D31" s="28">
        <f t="shared" ref="D31:I31" si="3">D33</f>
        <v>46312.3</v>
      </c>
      <c r="E31" s="28">
        <f t="shared" si="3"/>
        <v>58888.800000000003</v>
      </c>
      <c r="F31" s="28">
        <f t="shared" si="3"/>
        <v>31831.7</v>
      </c>
      <c r="G31" s="28">
        <f t="shared" si="3"/>
        <v>34171.9</v>
      </c>
      <c r="H31" s="15">
        <f t="shared" si="3"/>
        <v>0</v>
      </c>
      <c r="I31" s="15">
        <f t="shared" si="3"/>
        <v>0</v>
      </c>
    </row>
    <row r="32" spans="1:13" ht="17.25" customHeight="1">
      <c r="A32" s="50"/>
      <c r="B32" s="13" t="s">
        <v>7</v>
      </c>
      <c r="C32" s="28"/>
      <c r="D32" s="28"/>
      <c r="E32" s="28"/>
      <c r="F32" s="28"/>
      <c r="G32" s="28"/>
      <c r="H32" s="15"/>
      <c r="I32" s="15"/>
    </row>
    <row r="33" spans="1:9" ht="38.25">
      <c r="A33" s="50"/>
      <c r="B33" s="26" t="s">
        <v>23</v>
      </c>
      <c r="C33" s="30">
        <f t="shared" ref="C33:C38" si="4">E33+F33+G33+H33+I33+D33</f>
        <v>171204.7</v>
      </c>
      <c r="D33" s="30">
        <f>D34+D35+D36+D37+D38</f>
        <v>46312.3</v>
      </c>
      <c r="E33" s="30">
        <f>E34+E35+E36+E37+E38</f>
        <v>58888.800000000003</v>
      </c>
      <c r="F33" s="30">
        <f>F34+F35+F36+F37+F38</f>
        <v>31831.7</v>
      </c>
      <c r="G33" s="30">
        <f>G34+G35+G36+G37+G38</f>
        <v>34171.9</v>
      </c>
      <c r="H33" s="16">
        <f>'[1]измен 01.09.2020 таб 4'!L18</f>
        <v>0</v>
      </c>
      <c r="I33" s="16">
        <f>'[1]измен 01.09.2020 таб 4'!M18</f>
        <v>0</v>
      </c>
    </row>
    <row r="34" spans="1:9" ht="25.5">
      <c r="A34" s="50"/>
      <c r="B34" s="4" t="s">
        <v>8</v>
      </c>
      <c r="C34" s="30">
        <f t="shared" si="4"/>
        <v>0</v>
      </c>
      <c r="D34" s="30"/>
      <c r="E34" s="30">
        <f>'[1]измен 01.09.2020 таб 4'!I19</f>
        <v>0</v>
      </c>
      <c r="F34" s="30">
        <f>'[1]измен 01.09.2020 таб 4'!J19</f>
        <v>0</v>
      </c>
      <c r="G34" s="30">
        <f>'[1]измен 01.09.2020 таб 4'!K19</f>
        <v>0</v>
      </c>
      <c r="H34" s="16">
        <f>'[1]измен 01.09.2020 таб 4'!L19</f>
        <v>0</v>
      </c>
      <c r="I34" s="16">
        <f>'[1]измен 01.09.2020 таб 4'!M19</f>
        <v>0</v>
      </c>
    </row>
    <row r="35" spans="1:9" ht="25.5">
      <c r="A35" s="50"/>
      <c r="B35" s="4" t="s">
        <v>9</v>
      </c>
      <c r="C35" s="30">
        <f t="shared" si="4"/>
        <v>3150.8</v>
      </c>
      <c r="D35" s="30">
        <v>0</v>
      </c>
      <c r="E35" s="30">
        <v>3150.8</v>
      </c>
      <c r="F35" s="30">
        <v>0</v>
      </c>
      <c r="G35" s="30">
        <v>0</v>
      </c>
      <c r="H35" s="16">
        <v>0</v>
      </c>
      <c r="I35" s="16">
        <v>0</v>
      </c>
    </row>
    <row r="36" spans="1:9">
      <c r="A36" s="50"/>
      <c r="B36" s="4" t="s">
        <v>10</v>
      </c>
      <c r="C36" s="30">
        <f t="shared" si="4"/>
        <v>168053.90000000002</v>
      </c>
      <c r="D36" s="30">
        <v>46312.3</v>
      </c>
      <c r="E36" s="30">
        <v>55738</v>
      </c>
      <c r="F36" s="30">
        <v>31831.7</v>
      </c>
      <c r="G36" s="30">
        <v>34171.9</v>
      </c>
      <c r="H36" s="16">
        <f>'[1]измен 01.09.2020 таб 4'!L21</f>
        <v>0</v>
      </c>
      <c r="I36" s="16">
        <f>'[1]измен 01.09.2020 таб 4'!M21</f>
        <v>0</v>
      </c>
    </row>
    <row r="37" spans="1:9" ht="38.25">
      <c r="A37" s="50"/>
      <c r="B37" s="4" t="s">
        <v>11</v>
      </c>
      <c r="C37" s="30">
        <f t="shared" si="4"/>
        <v>0</v>
      </c>
      <c r="D37" s="16"/>
      <c r="E37" s="16">
        <f>'[1]таблица 4 '!I22</f>
        <v>0</v>
      </c>
      <c r="F37" s="17">
        <f>'[1]таблица 4 '!J22</f>
        <v>0</v>
      </c>
      <c r="G37" s="17">
        <f>'[1]таблица 4 '!K22</f>
        <v>0</v>
      </c>
      <c r="H37" s="17">
        <f>'[1]таблица 4 '!L22</f>
        <v>0</v>
      </c>
      <c r="I37" s="17">
        <f>'[1]таблица 4 '!M22</f>
        <v>0</v>
      </c>
    </row>
    <row r="38" spans="1:9">
      <c r="A38" s="50"/>
      <c r="B38" s="4" t="s">
        <v>12</v>
      </c>
      <c r="C38" s="30">
        <f t="shared" si="4"/>
        <v>0</v>
      </c>
      <c r="D38" s="16"/>
      <c r="E38" s="16">
        <f>'[1]таблица 4 '!I23</f>
        <v>0</v>
      </c>
      <c r="F38" s="17">
        <f>'[1]таблица 4 '!J23</f>
        <v>0</v>
      </c>
      <c r="G38" s="17">
        <f>'[1]таблица 4 '!K23</f>
        <v>0</v>
      </c>
      <c r="H38" s="17">
        <f>'[1]таблица 4 '!L26</f>
        <v>0</v>
      </c>
      <c r="I38" s="17">
        <f>'[1]таблица 4 '!M23</f>
        <v>0</v>
      </c>
    </row>
    <row r="39" spans="1:9">
      <c r="A39" s="49" t="s">
        <v>25</v>
      </c>
      <c r="B39" s="51" t="s">
        <v>14</v>
      </c>
      <c r="C39" s="51"/>
      <c r="D39" s="51"/>
      <c r="E39" s="51"/>
      <c r="F39" s="51"/>
      <c r="G39" s="51"/>
      <c r="H39" s="51"/>
      <c r="I39" s="27">
        <f>E43+F43+G43+H43+I43+D43</f>
        <v>381923.8</v>
      </c>
    </row>
    <row r="40" spans="1:9">
      <c r="A40" s="50"/>
      <c r="B40" s="52" t="s">
        <v>15</v>
      </c>
      <c r="C40" s="53"/>
      <c r="D40" s="53"/>
      <c r="E40" s="53"/>
      <c r="F40" s="53"/>
      <c r="G40" s="53"/>
      <c r="H40" s="54"/>
      <c r="I40" s="54"/>
    </row>
    <row r="41" spans="1:9" ht="15.75" customHeight="1">
      <c r="A41" s="50"/>
      <c r="B41" s="55" t="s">
        <v>5</v>
      </c>
      <c r="C41" s="55" t="s">
        <v>0</v>
      </c>
      <c r="D41" s="59" t="s">
        <v>6</v>
      </c>
      <c r="E41" s="60"/>
      <c r="F41" s="60"/>
      <c r="G41" s="60"/>
      <c r="H41" s="60"/>
      <c r="I41" s="60"/>
    </row>
    <row r="42" spans="1:9" ht="63" customHeight="1">
      <c r="A42" s="50"/>
      <c r="B42" s="56"/>
      <c r="C42" s="56"/>
      <c r="D42" s="36" t="s">
        <v>16</v>
      </c>
      <c r="E42" s="9" t="s">
        <v>17</v>
      </c>
      <c r="F42" s="9" t="s">
        <v>18</v>
      </c>
      <c r="G42" s="10" t="s">
        <v>19</v>
      </c>
      <c r="H42" s="10" t="s">
        <v>20</v>
      </c>
      <c r="I42" s="10" t="s">
        <v>21</v>
      </c>
    </row>
    <row r="43" spans="1:9">
      <c r="A43" s="50"/>
      <c r="B43" s="24" t="s">
        <v>29</v>
      </c>
      <c r="C43" s="28">
        <f>E43+F43+G43+H43+I43+D43</f>
        <v>381923.8</v>
      </c>
      <c r="D43" s="28">
        <f t="shared" ref="D43:I43" si="5">D45</f>
        <v>110459.7</v>
      </c>
      <c r="E43" s="28">
        <f t="shared" si="5"/>
        <v>95547.8</v>
      </c>
      <c r="F43" s="28">
        <f t="shared" si="5"/>
        <v>88692.800000000003</v>
      </c>
      <c r="G43" s="28">
        <f t="shared" si="5"/>
        <v>87223.5</v>
      </c>
      <c r="H43" s="15">
        <f t="shared" si="5"/>
        <v>0</v>
      </c>
      <c r="I43" s="15">
        <f t="shared" si="5"/>
        <v>0</v>
      </c>
    </row>
    <row r="44" spans="1:9">
      <c r="A44" s="50"/>
      <c r="B44" s="25" t="s">
        <v>7</v>
      </c>
      <c r="C44" s="28"/>
      <c r="D44" s="28"/>
      <c r="E44" s="28"/>
      <c r="F44" s="28"/>
      <c r="G44" s="28"/>
      <c r="H44" s="15"/>
      <c r="I44" s="15"/>
    </row>
    <row r="45" spans="1:9" ht="38.25">
      <c r="A45" s="50"/>
      <c r="B45" s="26" t="s">
        <v>23</v>
      </c>
      <c r="C45" s="30">
        <f t="shared" ref="C45:C50" si="6">E45+F45+G45+H45+I45+D45</f>
        <v>381923.8</v>
      </c>
      <c r="D45" s="30">
        <f t="shared" ref="D45:I45" si="7">D46+D47+D48+D49+D50</f>
        <v>110459.7</v>
      </c>
      <c r="E45" s="30">
        <f t="shared" si="7"/>
        <v>95547.8</v>
      </c>
      <c r="F45" s="30">
        <f t="shared" si="7"/>
        <v>88692.800000000003</v>
      </c>
      <c r="G45" s="30">
        <f t="shared" si="7"/>
        <v>87223.5</v>
      </c>
      <c r="H45" s="16">
        <f t="shared" si="7"/>
        <v>0</v>
      </c>
      <c r="I45" s="16">
        <f t="shared" si="7"/>
        <v>0</v>
      </c>
    </row>
    <row r="46" spans="1:9" ht="25.5">
      <c r="A46" s="50"/>
      <c r="B46" s="4" t="s">
        <v>8</v>
      </c>
      <c r="C46" s="30">
        <f t="shared" si="6"/>
        <v>0</v>
      </c>
      <c r="D46" s="30"/>
      <c r="E46" s="30">
        <f>'[1]измен 01.09.2020 таб 4'!I108</f>
        <v>0</v>
      </c>
      <c r="F46" s="30">
        <f>'[1]измен 01.09.2020 таб 4'!J108</f>
        <v>0</v>
      </c>
      <c r="G46" s="30">
        <f>'[1]измен 01.09.2020 таб 4'!K108</f>
        <v>0</v>
      </c>
      <c r="H46" s="16">
        <f>'[1]измен 01.09.2020 таб 4'!L108</f>
        <v>0</v>
      </c>
      <c r="I46" s="16">
        <f>'[1]измен 01.09.2020 таб 4'!M108</f>
        <v>0</v>
      </c>
    </row>
    <row r="47" spans="1:9" ht="25.5">
      <c r="A47" s="50"/>
      <c r="B47" s="4" t="s">
        <v>9</v>
      </c>
      <c r="C47" s="30">
        <f t="shared" si="6"/>
        <v>0</v>
      </c>
      <c r="D47" s="30"/>
      <c r="E47" s="30">
        <f>'[1]измен 01.09.2020 таб 4'!I109</f>
        <v>0</v>
      </c>
      <c r="F47" s="30">
        <f>'[1]измен 01.09.2020 таб 4'!J109</f>
        <v>0</v>
      </c>
      <c r="G47" s="30">
        <f>'[1]измен 01.09.2020 таб 4'!K109</f>
        <v>0</v>
      </c>
      <c r="H47" s="16">
        <f>'[1]измен 01.09.2020 таб 4'!L109</f>
        <v>0</v>
      </c>
      <c r="I47" s="16">
        <f>'[1]измен 01.09.2020 таб 4'!M109</f>
        <v>0</v>
      </c>
    </row>
    <row r="48" spans="1:9">
      <c r="A48" s="50"/>
      <c r="B48" s="4" t="s">
        <v>10</v>
      </c>
      <c r="C48" s="30">
        <f t="shared" si="6"/>
        <v>381923.8</v>
      </c>
      <c r="D48" s="30">
        <v>110459.7</v>
      </c>
      <c r="E48" s="30">
        <v>95547.8</v>
      </c>
      <c r="F48" s="30">
        <v>88692.800000000003</v>
      </c>
      <c r="G48" s="30">
        <v>87223.5</v>
      </c>
      <c r="H48" s="16">
        <v>0</v>
      </c>
      <c r="I48" s="16">
        <v>0</v>
      </c>
    </row>
    <row r="49" spans="1:9" ht="38.25">
      <c r="A49" s="50"/>
      <c r="B49" s="4" t="s">
        <v>11</v>
      </c>
      <c r="C49" s="30">
        <f t="shared" si="6"/>
        <v>0</v>
      </c>
      <c r="D49" s="30"/>
      <c r="E49" s="30">
        <f>'[1]таблица 4 '!I103</f>
        <v>0</v>
      </c>
      <c r="F49" s="31">
        <f>'[1]таблица 4 '!J103</f>
        <v>0</v>
      </c>
      <c r="G49" s="31">
        <f>'[1]таблица 4 '!K103</f>
        <v>0</v>
      </c>
      <c r="H49" s="17">
        <f>'[1]таблица 4 '!L103</f>
        <v>0</v>
      </c>
      <c r="I49" s="17">
        <f>'[1]таблица 4 '!M103</f>
        <v>0</v>
      </c>
    </row>
    <row r="50" spans="1:9">
      <c r="A50" s="50"/>
      <c r="B50" s="4" t="s">
        <v>12</v>
      </c>
      <c r="C50" s="30">
        <f t="shared" si="6"/>
        <v>0</v>
      </c>
      <c r="D50" s="16"/>
      <c r="E50" s="16">
        <f>'[1]таблица 4 '!I104</f>
        <v>0</v>
      </c>
      <c r="F50" s="17">
        <f>'[1]таблица 4 '!J104</f>
        <v>0</v>
      </c>
      <c r="G50" s="17">
        <f>'[1]таблица 4 '!K104</f>
        <v>0</v>
      </c>
      <c r="H50" s="17">
        <f>'[1]таблица 4 '!L104</f>
        <v>0</v>
      </c>
      <c r="I50" s="17">
        <f>'[1]таблица 4 '!M104</f>
        <v>0</v>
      </c>
    </row>
    <row r="51" spans="1:9" ht="15.6" customHeight="1">
      <c r="A51" s="49" t="s">
        <v>28</v>
      </c>
      <c r="B51" s="51" t="s">
        <v>14</v>
      </c>
      <c r="C51" s="51"/>
      <c r="D51" s="51"/>
      <c r="E51" s="51"/>
      <c r="F51" s="51"/>
      <c r="G51" s="51"/>
      <c r="H51" s="51"/>
      <c r="I51" s="27">
        <f>E55+F55+G55+H55+I55+D55</f>
        <v>865440.4</v>
      </c>
    </row>
    <row r="52" spans="1:9">
      <c r="A52" s="50"/>
      <c r="B52" s="52" t="s">
        <v>15</v>
      </c>
      <c r="C52" s="53"/>
      <c r="D52" s="53"/>
      <c r="E52" s="53"/>
      <c r="F52" s="53"/>
      <c r="G52" s="53"/>
      <c r="H52" s="54"/>
      <c r="I52" s="54"/>
    </row>
    <row r="53" spans="1:9" ht="15.75" customHeight="1">
      <c r="A53" s="50"/>
      <c r="B53" s="55" t="s">
        <v>5</v>
      </c>
      <c r="C53" s="55" t="s">
        <v>0</v>
      </c>
      <c r="D53" s="59" t="s">
        <v>6</v>
      </c>
      <c r="E53" s="60"/>
      <c r="F53" s="60"/>
      <c r="G53" s="60"/>
      <c r="H53" s="60"/>
      <c r="I53" s="60"/>
    </row>
    <row r="54" spans="1:9" ht="63.75" customHeight="1">
      <c r="A54" s="50"/>
      <c r="B54" s="56"/>
      <c r="C54" s="56"/>
      <c r="D54" s="36" t="s">
        <v>16</v>
      </c>
      <c r="E54" s="9" t="s">
        <v>17</v>
      </c>
      <c r="F54" s="9" t="s">
        <v>18</v>
      </c>
      <c r="G54" s="10" t="s">
        <v>19</v>
      </c>
      <c r="H54" s="10" t="s">
        <v>20</v>
      </c>
      <c r="I54" s="10" t="s">
        <v>21</v>
      </c>
    </row>
    <row r="55" spans="1:9">
      <c r="A55" s="50"/>
      <c r="B55" s="24" t="s">
        <v>29</v>
      </c>
      <c r="C55" s="32">
        <f>E55+F55+G55+H55+I55+D55</f>
        <v>865440.4</v>
      </c>
      <c r="D55" s="28">
        <f t="shared" ref="D55:I55" si="8">D57</f>
        <v>222336.6</v>
      </c>
      <c r="E55" s="28">
        <f t="shared" si="8"/>
        <v>218770.69999999998</v>
      </c>
      <c r="F55" s="28">
        <f t="shared" si="8"/>
        <v>216388.80000000002</v>
      </c>
      <c r="G55" s="28">
        <f t="shared" si="8"/>
        <v>207944.3</v>
      </c>
      <c r="H55" s="15">
        <f t="shared" si="8"/>
        <v>0</v>
      </c>
      <c r="I55" s="15">
        <f t="shared" si="8"/>
        <v>0</v>
      </c>
    </row>
    <row r="56" spans="1:9">
      <c r="A56" s="50"/>
      <c r="B56" s="25" t="s">
        <v>7</v>
      </c>
      <c r="C56" s="33"/>
      <c r="D56" s="33"/>
      <c r="E56" s="28"/>
      <c r="F56" s="28"/>
      <c r="G56" s="28"/>
      <c r="H56" s="15"/>
      <c r="I56" s="15"/>
    </row>
    <row r="57" spans="1:9" ht="38.25">
      <c r="A57" s="50"/>
      <c r="B57" s="26" t="s">
        <v>23</v>
      </c>
      <c r="C57" s="30">
        <f t="shared" ref="C57:C62" si="9">E57+F57+G57+H57+I57+D57</f>
        <v>865440.4</v>
      </c>
      <c r="D57" s="30">
        <f>D58+D59+D60</f>
        <v>222336.6</v>
      </c>
      <c r="E57" s="30">
        <f>E58+E59+E60</f>
        <v>218770.69999999998</v>
      </c>
      <c r="F57" s="30">
        <f>F58+F59+F60</f>
        <v>216388.80000000002</v>
      </c>
      <c r="G57" s="30">
        <f>G58+G59+G60</f>
        <v>207944.3</v>
      </c>
      <c r="H57" s="16">
        <f>'[1]измен 01.09.2020 таб 4'!L147</f>
        <v>0</v>
      </c>
      <c r="I57" s="16">
        <f>'[1]измен 01.09.2020 таб 4'!M147</f>
        <v>0</v>
      </c>
    </row>
    <row r="58" spans="1:9" ht="25.5">
      <c r="A58" s="50"/>
      <c r="B58" s="4" t="s">
        <v>8</v>
      </c>
      <c r="C58" s="30">
        <f t="shared" si="9"/>
        <v>1128.5999999999999</v>
      </c>
      <c r="D58" s="30">
        <v>810.5</v>
      </c>
      <c r="E58" s="30">
        <v>48.1</v>
      </c>
      <c r="F58" s="30">
        <v>270</v>
      </c>
      <c r="G58" s="30">
        <v>0</v>
      </c>
      <c r="H58" s="16">
        <v>0</v>
      </c>
      <c r="I58" s="16">
        <v>0</v>
      </c>
    </row>
    <row r="59" spans="1:9" ht="25.5">
      <c r="A59" s="50"/>
      <c r="B59" s="4" t="s">
        <v>9</v>
      </c>
      <c r="C59" s="30">
        <f t="shared" si="9"/>
        <v>31577.600000000002</v>
      </c>
      <c r="D59" s="30">
        <v>10323.700000000001</v>
      </c>
      <c r="E59" s="30">
        <v>10509.2</v>
      </c>
      <c r="F59" s="30">
        <v>10744.7</v>
      </c>
      <c r="G59" s="30">
        <v>0</v>
      </c>
      <c r="H59" s="16">
        <v>0</v>
      </c>
      <c r="I59" s="16">
        <v>0</v>
      </c>
    </row>
    <row r="60" spans="1:9">
      <c r="A60" s="50"/>
      <c r="B60" s="4" t="s">
        <v>10</v>
      </c>
      <c r="C60" s="30">
        <f t="shared" si="9"/>
        <v>832734.20000000007</v>
      </c>
      <c r="D60" s="30">
        <v>211202.4</v>
      </c>
      <c r="E60" s="30">
        <v>208213.4</v>
      </c>
      <c r="F60" s="30">
        <v>205374.1</v>
      </c>
      <c r="G60" s="30">
        <v>207944.3</v>
      </c>
      <c r="H60" s="16">
        <f>'[1]измен 01.09.2020 таб 4'!L150</f>
        <v>0</v>
      </c>
      <c r="I60" s="16">
        <f>'[1]измен 01.09.2020 таб 4'!M150</f>
        <v>0</v>
      </c>
    </row>
    <row r="61" spans="1:9" ht="38.25">
      <c r="A61" s="50"/>
      <c r="B61" s="4" t="s">
        <v>11</v>
      </c>
      <c r="C61" s="30">
        <f t="shared" si="9"/>
        <v>0</v>
      </c>
      <c r="D61" s="16"/>
      <c r="E61" s="16">
        <f>'[1]таблица 4 '!I143</f>
        <v>0</v>
      </c>
      <c r="F61" s="17">
        <f>'[1]таблица 4 '!J143</f>
        <v>0</v>
      </c>
      <c r="G61" s="17">
        <f>'[1]таблица 4 '!K143</f>
        <v>0</v>
      </c>
      <c r="H61" s="17">
        <f>'[1]таблица 4 '!L143</f>
        <v>0</v>
      </c>
      <c r="I61" s="17">
        <f>'[1]таблица 4 '!M143</f>
        <v>0</v>
      </c>
    </row>
    <row r="62" spans="1:9">
      <c r="A62" s="50"/>
      <c r="B62" s="4" t="s">
        <v>12</v>
      </c>
      <c r="C62" s="30">
        <f t="shared" si="9"/>
        <v>0</v>
      </c>
      <c r="D62" s="16"/>
      <c r="E62" s="16">
        <f>'[1]таблица 4 '!I144</f>
        <v>0</v>
      </c>
      <c r="F62" s="17">
        <f>'[1]таблица 4 '!J144</f>
        <v>0</v>
      </c>
      <c r="G62" s="17">
        <f>'[1]таблица 4 '!K144</f>
        <v>0</v>
      </c>
      <c r="H62" s="17">
        <f>'[1]таблица 4 '!L144</f>
        <v>0</v>
      </c>
      <c r="I62" s="17">
        <f>'[1]таблица 4 '!M144</f>
        <v>0</v>
      </c>
    </row>
    <row r="63" spans="1:9" ht="15.6" customHeight="1">
      <c r="A63" s="49" t="s">
        <v>60</v>
      </c>
      <c r="B63" s="51" t="s">
        <v>14</v>
      </c>
      <c r="C63" s="51"/>
      <c r="D63" s="51"/>
      <c r="E63" s="51"/>
      <c r="F63" s="51"/>
      <c r="G63" s="51"/>
      <c r="H63" s="51"/>
      <c r="I63" s="27">
        <f>E67+F67+G67+H67+I67+D67</f>
        <v>34377.4</v>
      </c>
    </row>
    <row r="64" spans="1:9" ht="15.6" customHeight="1">
      <c r="A64" s="50"/>
      <c r="B64" s="52" t="s">
        <v>15</v>
      </c>
      <c r="C64" s="53"/>
      <c r="D64" s="53"/>
      <c r="E64" s="53"/>
      <c r="F64" s="53"/>
      <c r="G64" s="53"/>
      <c r="H64" s="54"/>
      <c r="I64" s="54"/>
    </row>
    <row r="65" spans="1:11" ht="15.6" customHeight="1">
      <c r="A65" s="50"/>
      <c r="B65" s="55" t="s">
        <v>5</v>
      </c>
      <c r="C65" s="55" t="s">
        <v>0</v>
      </c>
      <c r="D65" s="57" t="s">
        <v>6</v>
      </c>
      <c r="E65" s="58"/>
      <c r="F65" s="58"/>
      <c r="G65" s="58"/>
      <c r="H65" s="58"/>
      <c r="I65" s="58"/>
    </row>
    <row r="66" spans="1:11" ht="70.5" customHeight="1">
      <c r="A66" s="50"/>
      <c r="B66" s="56"/>
      <c r="C66" s="56"/>
      <c r="D66" s="36"/>
      <c r="E66" s="9" t="s">
        <v>17</v>
      </c>
      <c r="F66" s="9" t="s">
        <v>18</v>
      </c>
      <c r="G66" s="10" t="s">
        <v>19</v>
      </c>
      <c r="H66" s="10" t="s">
        <v>20</v>
      </c>
      <c r="I66" s="10" t="s">
        <v>21</v>
      </c>
    </row>
    <row r="67" spans="1:11" ht="17.25" customHeight="1">
      <c r="A67" s="50"/>
      <c r="B67" s="24" t="s">
        <v>29</v>
      </c>
      <c r="C67" s="28">
        <f>E67+F67+G67+H67+I67+D67</f>
        <v>34377.4</v>
      </c>
      <c r="D67" s="28">
        <f t="shared" ref="D67:I67" si="10">D69</f>
        <v>8414.7000000000007</v>
      </c>
      <c r="E67" s="28">
        <f t="shared" si="10"/>
        <v>8468.1</v>
      </c>
      <c r="F67" s="28">
        <f t="shared" si="10"/>
        <v>8747.2999999999993</v>
      </c>
      <c r="G67" s="28">
        <f t="shared" si="10"/>
        <v>8747.2999999999993</v>
      </c>
      <c r="H67" s="15">
        <f t="shared" si="10"/>
        <v>0</v>
      </c>
      <c r="I67" s="15">
        <f t="shared" si="10"/>
        <v>0</v>
      </c>
    </row>
    <row r="68" spans="1:11" ht="15.75" customHeight="1">
      <c r="A68" s="50"/>
      <c r="B68" s="25" t="s">
        <v>7</v>
      </c>
      <c r="C68" s="34"/>
      <c r="D68" s="34"/>
      <c r="E68" s="35"/>
      <c r="F68" s="35"/>
      <c r="G68" s="35"/>
      <c r="H68" s="12"/>
      <c r="I68" s="12"/>
    </row>
    <row r="69" spans="1:11" ht="38.25">
      <c r="A69" s="50"/>
      <c r="B69" s="26" t="s">
        <v>23</v>
      </c>
      <c r="C69" s="30">
        <f t="shared" ref="C69:C74" si="11">E69+F69+G69+H69+I69+D69</f>
        <v>34377.4</v>
      </c>
      <c r="D69" s="30">
        <f>D70+D71+D72+D73+D74</f>
        <v>8414.7000000000007</v>
      </c>
      <c r="E69" s="30">
        <f>E70+E71+E72+E73+E74</f>
        <v>8468.1</v>
      </c>
      <c r="F69" s="30">
        <f>F70+F71+F72+F73+F74</f>
        <v>8747.2999999999993</v>
      </c>
      <c r="G69" s="30">
        <f>G70+G71+G72+G73+G74</f>
        <v>8747.2999999999993</v>
      </c>
      <c r="H69" s="16">
        <f>'[1]измен 01.09.2020 таб 4'!L259</f>
        <v>0</v>
      </c>
      <c r="I69" s="16">
        <f>'[1]измен 01.09.2020 таб 4'!M259</f>
        <v>0</v>
      </c>
    </row>
    <row r="70" spans="1:11" ht="28.5" customHeight="1">
      <c r="A70" s="50"/>
      <c r="B70" s="4" t="s">
        <v>8</v>
      </c>
      <c r="C70" s="30">
        <f t="shared" si="11"/>
        <v>0</v>
      </c>
      <c r="D70" s="30"/>
      <c r="E70" s="30">
        <f>'[1]измен 01.09.2020 таб 4'!I260</f>
        <v>0</v>
      </c>
      <c r="F70" s="31">
        <f>'[1]таблица 4 '!J252</f>
        <v>0</v>
      </c>
      <c r="G70" s="31">
        <f>'[1]таблица 4 '!K252</f>
        <v>0</v>
      </c>
      <c r="H70" s="17">
        <f>'[1]таблица 4 '!L252</f>
        <v>0</v>
      </c>
      <c r="I70" s="17">
        <f>'[1]таблица 4 '!M252</f>
        <v>0</v>
      </c>
    </row>
    <row r="71" spans="1:11" ht="29.25" customHeight="1">
      <c r="A71" s="50"/>
      <c r="B71" s="4" t="s">
        <v>9</v>
      </c>
      <c r="C71" s="30">
        <f t="shared" si="11"/>
        <v>0</v>
      </c>
      <c r="D71" s="30"/>
      <c r="E71" s="30">
        <f>'[1]измен 01.09.2020 таб 4'!I261</f>
        <v>0</v>
      </c>
      <c r="F71" s="30">
        <f>'[1]измен 01.09.2020 таб 4'!J261</f>
        <v>0</v>
      </c>
      <c r="G71" s="30">
        <f>'[1]измен 01.09.2020 таб 4'!K261</f>
        <v>0</v>
      </c>
      <c r="H71" s="16">
        <f>'[1]измен 01.09.2020 таб 4'!L261</f>
        <v>0</v>
      </c>
      <c r="I71" s="16">
        <f>'[1]измен 01.09.2020 таб 4'!M261</f>
        <v>0</v>
      </c>
    </row>
    <row r="72" spans="1:11">
      <c r="A72" s="50"/>
      <c r="B72" s="4" t="s">
        <v>10</v>
      </c>
      <c r="C72" s="30">
        <f t="shared" si="11"/>
        <v>34377.4</v>
      </c>
      <c r="D72" s="30">
        <v>8414.7000000000007</v>
      </c>
      <c r="E72" s="30">
        <v>8468.1</v>
      </c>
      <c r="F72" s="30">
        <v>8747.2999999999993</v>
      </c>
      <c r="G72" s="30">
        <v>8747.2999999999993</v>
      </c>
      <c r="H72" s="16">
        <f>'[1]измен 01.09.2020 таб 4'!L262</f>
        <v>0</v>
      </c>
      <c r="I72" s="16">
        <f>'[1]измен 01.09.2020 таб 4'!M262</f>
        <v>0</v>
      </c>
    </row>
    <row r="73" spans="1:11" ht="38.25">
      <c r="A73" s="50"/>
      <c r="B73" s="4" t="s">
        <v>11</v>
      </c>
      <c r="C73" s="30">
        <f t="shared" si="11"/>
        <v>0</v>
      </c>
      <c r="D73" s="30"/>
      <c r="E73" s="30">
        <f>'[1]таблица 4 '!I255</f>
        <v>0</v>
      </c>
      <c r="F73" s="31">
        <f>'[1]таблица 4 '!J255</f>
        <v>0</v>
      </c>
      <c r="G73" s="31">
        <f>'[1]таблица 4 '!K255</f>
        <v>0</v>
      </c>
      <c r="H73" s="17">
        <f>'[1]таблица 4 '!L255</f>
        <v>0</v>
      </c>
      <c r="I73" s="17">
        <f>'[1]таблица 4 '!M255</f>
        <v>0</v>
      </c>
    </row>
    <row r="74" spans="1:11" ht="16.5" customHeight="1">
      <c r="A74" s="50"/>
      <c r="B74" s="4" t="s">
        <v>12</v>
      </c>
      <c r="C74" s="30">
        <f t="shared" si="11"/>
        <v>0</v>
      </c>
      <c r="D74" s="16"/>
      <c r="E74" s="16">
        <f>'[1]таблица 4 '!I256</f>
        <v>0</v>
      </c>
      <c r="F74" s="17">
        <f>'[1]таблица 4 '!J256</f>
        <v>0</v>
      </c>
      <c r="G74" s="17">
        <f>'[1]таблица 4 '!K256</f>
        <v>0</v>
      </c>
      <c r="H74" s="17">
        <f>'[1]таблица 4 '!L256</f>
        <v>0</v>
      </c>
      <c r="I74" s="17">
        <f>'[1]таблица 4 '!M256</f>
        <v>0</v>
      </c>
    </row>
    <row r="75" spans="1:11" ht="116.25" customHeight="1">
      <c r="A75" s="6" t="s">
        <v>61</v>
      </c>
      <c r="B75" s="45" t="s">
        <v>62</v>
      </c>
      <c r="C75" s="46"/>
      <c r="D75" s="46"/>
      <c r="E75" s="46"/>
      <c r="F75" s="46"/>
      <c r="G75" s="46"/>
      <c r="H75" s="46"/>
      <c r="I75" s="46"/>
      <c r="K75" s="3"/>
    </row>
    <row r="76" spans="1:11" ht="18" customHeight="1">
      <c r="A76" s="47" t="s">
        <v>63</v>
      </c>
      <c r="B76" s="47"/>
      <c r="C76" s="47"/>
      <c r="D76" s="47"/>
      <c r="E76" s="47"/>
      <c r="F76" s="47"/>
      <c r="G76" s="47"/>
      <c r="H76" s="47"/>
      <c r="I76" s="47"/>
    </row>
    <row r="77" spans="1:11" ht="59.25" customHeight="1">
      <c r="A77" s="47"/>
      <c r="B77" s="47"/>
      <c r="C77" s="47"/>
      <c r="D77" s="47"/>
      <c r="E77" s="47"/>
      <c r="F77" s="47"/>
      <c r="G77" s="47"/>
      <c r="H77" s="47"/>
      <c r="I77" s="47"/>
    </row>
    <row r="78" spans="1:11" ht="18" customHeight="1">
      <c r="A78" s="48" t="s">
        <v>64</v>
      </c>
      <c r="B78" s="48"/>
      <c r="C78" s="48"/>
      <c r="D78" s="48"/>
      <c r="E78" s="48"/>
      <c r="F78" s="48"/>
      <c r="G78" s="48"/>
      <c r="H78" s="48"/>
      <c r="I78" s="48"/>
    </row>
    <row r="79" spans="1:11" ht="18" customHeight="1">
      <c r="A79" s="48"/>
      <c r="B79" s="48"/>
      <c r="C79" s="48"/>
      <c r="D79" s="48"/>
      <c r="E79" s="48"/>
      <c r="F79" s="48"/>
      <c r="G79" s="48"/>
      <c r="H79" s="48"/>
      <c r="I79" s="48"/>
    </row>
    <row r="80" spans="1:11" ht="18" customHeight="1">
      <c r="A80" s="48"/>
      <c r="B80" s="48"/>
      <c r="C80" s="48"/>
      <c r="D80" s="48"/>
      <c r="E80" s="48"/>
      <c r="F80" s="48"/>
      <c r="G80" s="48"/>
      <c r="H80" s="48"/>
      <c r="I80" s="48"/>
    </row>
    <row r="81" spans="1:9" ht="18" customHeight="1">
      <c r="A81" s="48"/>
      <c r="B81" s="48"/>
      <c r="C81" s="48"/>
      <c r="D81" s="48"/>
      <c r="E81" s="48"/>
      <c r="F81" s="48"/>
      <c r="G81" s="48"/>
      <c r="H81" s="48"/>
      <c r="I81" s="48"/>
    </row>
    <row r="82" spans="1:9" ht="18" customHeight="1">
      <c r="A82" s="48"/>
      <c r="B82" s="48"/>
      <c r="C82" s="48"/>
      <c r="D82" s="48"/>
      <c r="E82" s="48"/>
      <c r="F82" s="48"/>
      <c r="G82" s="48"/>
      <c r="H82" s="48"/>
      <c r="I82" s="48"/>
    </row>
    <row r="83" spans="1:9" ht="65.25" customHeight="1">
      <c r="A83" s="48"/>
      <c r="B83" s="48"/>
      <c r="C83" s="48"/>
      <c r="D83" s="48"/>
      <c r="E83" s="48"/>
      <c r="F83" s="48"/>
      <c r="G83" s="48"/>
      <c r="H83" s="48"/>
      <c r="I83" s="48"/>
    </row>
    <row r="84" spans="1:9" ht="18" customHeight="1">
      <c r="A84" s="48"/>
      <c r="B84" s="48"/>
      <c r="C84" s="48"/>
      <c r="D84" s="48"/>
      <c r="E84" s="48"/>
      <c r="F84" s="48"/>
      <c r="G84" s="48"/>
      <c r="H84" s="48"/>
      <c r="I84" s="48"/>
    </row>
    <row r="85" spans="1:9" ht="18" customHeight="1">
      <c r="A85" s="48"/>
      <c r="B85" s="48"/>
      <c r="C85" s="48"/>
      <c r="D85" s="48"/>
      <c r="E85" s="48"/>
      <c r="F85" s="48"/>
      <c r="G85" s="48"/>
      <c r="H85" s="48"/>
      <c r="I85" s="48"/>
    </row>
    <row r="86" spans="1:9" ht="18" customHeight="1">
      <c r="A86" s="48"/>
      <c r="B86" s="48"/>
      <c r="C86" s="48"/>
      <c r="D86" s="48"/>
      <c r="E86" s="48"/>
      <c r="F86" s="48"/>
      <c r="G86" s="48"/>
      <c r="H86" s="48"/>
      <c r="I86" s="48"/>
    </row>
    <row r="87" spans="1:9" ht="18" customHeight="1">
      <c r="A87" s="48"/>
      <c r="B87" s="48"/>
      <c r="C87" s="48"/>
      <c r="D87" s="48"/>
      <c r="E87" s="48"/>
      <c r="F87" s="48"/>
      <c r="G87" s="48"/>
      <c r="H87" s="48"/>
      <c r="I87" s="48"/>
    </row>
    <row r="88" spans="1:9" ht="15" customHeight="1">
      <c r="A88" s="48"/>
      <c r="B88" s="48"/>
      <c r="C88" s="48"/>
      <c r="D88" s="48"/>
      <c r="E88" s="48"/>
      <c r="F88" s="48"/>
      <c r="G88" s="48"/>
      <c r="H88" s="48"/>
      <c r="I88" s="48"/>
    </row>
    <row r="89" spans="1:9" ht="9.75" customHeight="1">
      <c r="A89" s="48"/>
      <c r="B89" s="48"/>
      <c r="C89" s="48"/>
      <c r="D89" s="48"/>
      <c r="E89" s="48"/>
      <c r="F89" s="48"/>
      <c r="G89" s="48"/>
      <c r="H89" s="48"/>
      <c r="I89" s="48"/>
    </row>
    <row r="90" spans="1:9" ht="193.5" customHeight="1">
      <c r="A90" s="48"/>
      <c r="B90" s="48"/>
      <c r="C90" s="48"/>
      <c r="D90" s="48"/>
      <c r="E90" s="48"/>
      <c r="F90" s="48"/>
      <c r="G90" s="48"/>
      <c r="H90" s="48"/>
      <c r="I90" s="48"/>
    </row>
    <row r="91" spans="1:9" ht="42.75" customHeight="1"/>
    <row r="92" spans="1:9" ht="42.75" customHeight="1"/>
    <row r="109" ht="37.5" customHeight="1"/>
  </sheetData>
  <mergeCells count="49">
    <mergeCell ref="A1:I1"/>
    <mergeCell ref="B2:I2"/>
    <mergeCell ref="B3:I3"/>
    <mergeCell ref="B4:I4"/>
    <mergeCell ref="A5:A8"/>
    <mergeCell ref="B5:I5"/>
    <mergeCell ref="B6:I6"/>
    <mergeCell ref="B7:I7"/>
    <mergeCell ref="B8:I8"/>
    <mergeCell ref="B9:I9"/>
    <mergeCell ref="B10:I10"/>
    <mergeCell ref="B11:I11"/>
    <mergeCell ref="A12:A13"/>
    <mergeCell ref="B12:I12"/>
    <mergeCell ref="B13:I13"/>
    <mergeCell ref="B14:I14"/>
    <mergeCell ref="A15:A26"/>
    <mergeCell ref="B15:H15"/>
    <mergeCell ref="B16:I16"/>
    <mergeCell ref="B17:B18"/>
    <mergeCell ref="C17:C18"/>
    <mergeCell ref="D17:I17"/>
    <mergeCell ref="A27:A38"/>
    <mergeCell ref="B27:H27"/>
    <mergeCell ref="B28:I28"/>
    <mergeCell ref="B29:B30"/>
    <mergeCell ref="C29:C30"/>
    <mergeCell ref="D29:I29"/>
    <mergeCell ref="A39:A50"/>
    <mergeCell ref="B39:H39"/>
    <mergeCell ref="B40:I40"/>
    <mergeCell ref="B41:B42"/>
    <mergeCell ref="C41:C42"/>
    <mergeCell ref="D41:I41"/>
    <mergeCell ref="A51:A62"/>
    <mergeCell ref="B51:H51"/>
    <mergeCell ref="B52:I52"/>
    <mergeCell ref="B53:B54"/>
    <mergeCell ref="C53:C54"/>
    <mergeCell ref="D53:I53"/>
    <mergeCell ref="B75:I75"/>
    <mergeCell ref="A76:I77"/>
    <mergeCell ref="A78:I90"/>
    <mergeCell ref="A63:A74"/>
    <mergeCell ref="B63:H63"/>
    <mergeCell ref="B64:I64"/>
    <mergeCell ref="B65:B66"/>
    <mergeCell ref="C65:C66"/>
    <mergeCell ref="D65:I65"/>
  </mergeCells>
  <pageMargins left="0.51181102362204722" right="0.31496062992125984" top="0.55118110236220474" bottom="0.55118110236220474" header="0.31496062992125984" footer="0.31496062992125984"/>
  <pageSetup paperSize="9" scale="66" orientation="portrait" r:id="rId1"/>
  <rowBreaks count="2" manualBreakCount="2">
    <brk id="26" max="8" man="1"/>
    <brk id="6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 (2)</vt:lpstr>
      <vt:lpstr>Паспорт </vt:lpstr>
      <vt:lpstr>'Паспорт '!Область_печати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2020-11-11T13:05:25Z</dcterms:modified>
</cp:coreProperties>
</file>