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2145" yWindow="4020" windowWidth="15450" windowHeight="6285" tabRatio="724"/>
  </bookViews>
  <sheets>
    <sheet name="Долговая книга (967)" sheetId="8" r:id="rId1"/>
  </sheets>
  <definedNames>
    <definedName name="_xlnm.Print_Titles" localSheetId="0">'Долговая книга (967)'!$7:$9</definedName>
  </definedNames>
  <calcPr calcId="124519"/>
  <customWorkbookViews>
    <customWorkbookView name="belyaikina - Личное представление" guid="{5C81CACF-F9E9-46C0-80E1-C9142738698C}" mergeInterval="0" personalView="1" maximized="1" windowWidth="1276" windowHeight="822" activeSheetId="1"/>
  </customWorkbookViews>
</workbook>
</file>

<file path=xl/calcChain.xml><?xml version="1.0" encoding="utf-8"?>
<calcChain xmlns="http://schemas.openxmlformats.org/spreadsheetml/2006/main">
  <c r="H23" i="8"/>
  <c r="S18"/>
  <c r="S19"/>
  <c r="W19"/>
  <c r="J20"/>
  <c r="K20"/>
  <c r="L20"/>
  <c r="M20"/>
  <c r="N20"/>
  <c r="O20"/>
  <c r="P20"/>
  <c r="Q20"/>
  <c r="R20"/>
  <c r="T20"/>
  <c r="U20"/>
  <c r="V20"/>
  <c r="X20"/>
  <c r="Y20"/>
  <c r="Z20"/>
  <c r="AA20"/>
  <c r="H20"/>
  <c r="H15"/>
  <c r="K15"/>
  <c r="L15"/>
  <c r="M15"/>
  <c r="N15"/>
  <c r="O15"/>
  <c r="P15"/>
  <c r="Q15"/>
  <c r="R15"/>
  <c r="T15"/>
  <c r="U15"/>
  <c r="V15"/>
  <c r="X15"/>
  <c r="Y15"/>
  <c r="Z15"/>
  <c r="AA15"/>
  <c r="J15"/>
  <c r="W14"/>
  <c r="S14"/>
  <c r="W18"/>
  <c r="S17"/>
  <c r="S20" l="1"/>
  <c r="O23"/>
  <c r="S15" l="1"/>
  <c r="W15"/>
  <c r="W17"/>
  <c r="W20" s="1"/>
  <c r="AB20"/>
  <c r="S23" l="1"/>
  <c r="L23"/>
  <c r="AA23"/>
  <c r="Y23"/>
  <c r="V23"/>
  <c r="Q23"/>
  <c r="M23"/>
  <c r="K23"/>
  <c r="U23"/>
  <c r="N23"/>
  <c r="Z23"/>
  <c r="X23"/>
  <c r="T23"/>
  <c r="P23"/>
  <c r="W23" l="1"/>
  <c r="H5" s="1"/>
  <c r="R23"/>
  <c r="J23"/>
</calcChain>
</file>

<file path=xl/sharedStrings.xml><?xml version="1.0" encoding="utf-8"?>
<sst xmlns="http://schemas.openxmlformats.org/spreadsheetml/2006/main" count="80" uniqueCount="57">
  <si>
    <t>Итого по разделу 1</t>
  </si>
  <si>
    <t>Итого по разделу 2</t>
  </si>
  <si>
    <t>Итого по разделу 3</t>
  </si>
  <si>
    <t>ВСЕГО</t>
  </si>
  <si>
    <t>Вид долгового обязательства, дата и номер договора заимствования, предоставления гарантии</t>
  </si>
  <si>
    <t>Полное наименование кредитора</t>
  </si>
  <si>
    <t>Дата возникновения долгового обязательства</t>
  </si>
  <si>
    <t>Сумма долгового обязательства</t>
  </si>
  <si>
    <t>Форма обеспечения обязательства</t>
  </si>
  <si>
    <t>общая сумма обязательств</t>
  </si>
  <si>
    <t>в т.ч. просроченная</t>
  </si>
  <si>
    <t>основной долг (номинал)</t>
  </si>
  <si>
    <t>%</t>
  </si>
  <si>
    <t>штраф</t>
  </si>
  <si>
    <t>руб.</t>
  </si>
  <si>
    <t>Порядковый номер</t>
  </si>
  <si>
    <t>Дата погашения долгового обязательства</t>
  </si>
  <si>
    <t>Плановая дата погашения</t>
  </si>
  <si>
    <t>Фактическая дата погашения</t>
  </si>
  <si>
    <t>Курсовая разница</t>
  </si>
  <si>
    <t>Без обеспечения</t>
  </si>
  <si>
    <t>Итого по разделу 4</t>
  </si>
  <si>
    <t>1. Гарантии муниципального образования (муниципальные гарантии)</t>
  </si>
  <si>
    <t>2. Кредиты, полученные муниципальным образованием от кредитных организаций</t>
  </si>
  <si>
    <t>3. Бюджетные кредиты, привлечённые в бюджет муниципального образования от других бюджетов бюджетной системы Российской Федерации</t>
  </si>
  <si>
    <t>4. Ценные бумаги муниципального образования (муниципальные ценные бумаги)</t>
  </si>
  <si>
    <t xml:space="preserve">Основание возникновения долгового обязательства, наименование, дата и номер нормативного правового акта </t>
  </si>
  <si>
    <t>Публичное акционерное общество "Сбербанк России"</t>
  </si>
  <si>
    <t>3.1</t>
  </si>
  <si>
    <t>Соглашение о предоставлении бюджетного кредита от 27.01.2020 года № 1</t>
  </si>
  <si>
    <t>Министерство финансов Республики Коми</t>
  </si>
  <si>
    <t>Приказ Минфина Республики Коми от 24.01.2020 № 21</t>
  </si>
  <si>
    <t>2.1</t>
  </si>
  <si>
    <t>Н.З. Такаев</t>
  </si>
  <si>
    <t>Соглашение о предоставлении бюджетного кредита от 23.09.2022 года № 3</t>
  </si>
  <si>
    <t>Приказ Минфина Республики Коми от 01.09.2022 № 207</t>
  </si>
  <si>
    <t>3.2</t>
  </si>
  <si>
    <t>Глава округа "Усинск"</t>
  </si>
  <si>
    <t>Муниципальная долговая книга округа "Усинск"</t>
  </si>
  <si>
    <t>Долгосрочный, Муниципальный контракт на оказание услуг по предоставлению кредита от 05.06.2023 года № ЭА-047/23</t>
  </si>
  <si>
    <t>Муниципальный контракт № ЭА-047/23 от 05.06.2023 года на оказание услуг по предоставлению кредита</t>
  </si>
  <si>
    <t>18.12.2023</t>
  </si>
  <si>
    <t>17.12.2024</t>
  </si>
  <si>
    <t>МП</t>
  </si>
  <si>
    <t>3.3</t>
  </si>
  <si>
    <t>16.02.2024</t>
  </si>
  <si>
    <t>Управление Федерального казначейства по Республике Коми</t>
  </si>
  <si>
    <t>пункт 3 статьи 93.6 Бюджетного кодекса РФ</t>
  </si>
  <si>
    <t>Договор о предоставлении субъекту РФ (муниципальному образованию) бюджетного кредита на пополнение остатка средств на едином счете бюджета от 06.02.2024 г. № 07-08-18/5</t>
  </si>
  <si>
    <t>Руководитель Финуправления АМО "Усинск"</t>
  </si>
  <si>
    <t>С.К. Росликова</t>
  </si>
  <si>
    <t>по состоянию на 01.05.2024 г.</t>
  </si>
  <si>
    <t>Объем муниципального долга округа "Усинск" по состоянию на 01.05.2024 г.</t>
  </si>
  <si>
    <t>Задолженность на 01.04.2024 года</t>
  </si>
  <si>
    <t>Остаток задолженности на 01.05.2024 года</t>
  </si>
  <si>
    <t>Начислено (получено) в апреле 2024 года</t>
  </si>
  <si>
    <t>Погашено в апреле 2024 года</t>
  </si>
</sst>
</file>

<file path=xl/styles.xml><?xml version="1.0" encoding="utf-8"?>
<styleSheet xmlns="http://schemas.openxmlformats.org/spreadsheetml/2006/main">
  <fonts count="18">
    <font>
      <sz val="10"/>
      <name val="Arial Cyr"/>
      <charset val="204"/>
    </font>
    <font>
      <b/>
      <sz val="8"/>
      <name val="Arial Cyr"/>
      <family val="2"/>
      <charset val="204"/>
    </font>
    <font>
      <b/>
      <sz val="10"/>
      <name val="Arial Cyr"/>
      <charset val="204"/>
    </font>
    <font>
      <sz val="8"/>
      <name val="Arial Cyr"/>
      <charset val="204"/>
    </font>
    <font>
      <b/>
      <sz val="10"/>
      <name val="Arial Cyr"/>
      <family val="2"/>
      <charset val="204"/>
    </font>
    <font>
      <b/>
      <sz val="8"/>
      <name val="Arial Cyr"/>
      <charset val="204"/>
    </font>
    <font>
      <sz val="10"/>
      <color indexed="12"/>
      <name val="Arial Cyr"/>
      <charset val="204"/>
    </font>
    <font>
      <sz val="10"/>
      <name val="Arial Cyr"/>
      <charset val="204"/>
    </font>
    <font>
      <b/>
      <sz val="11"/>
      <name val="Arial Cyr"/>
      <charset val="204"/>
    </font>
    <font>
      <b/>
      <sz val="16"/>
      <name val="Arial Cyr"/>
      <charset val="204"/>
    </font>
    <font>
      <sz val="16"/>
      <name val="Arial Cyr"/>
      <charset val="204"/>
    </font>
    <font>
      <sz val="16"/>
      <color indexed="12"/>
      <name val="Arial Cyr"/>
      <charset val="204"/>
    </font>
    <font>
      <sz val="11"/>
      <name val="Arial Cyr"/>
      <charset val="204"/>
    </font>
    <font>
      <b/>
      <sz val="11"/>
      <name val="Arial Cyr"/>
      <family val="2"/>
      <charset val="204"/>
    </font>
    <font>
      <sz val="9"/>
      <name val="Arial Cyr"/>
      <charset val="204"/>
    </font>
    <font>
      <sz val="11"/>
      <name val="Arial"/>
      <family val="2"/>
      <charset val="204"/>
    </font>
    <font>
      <b/>
      <sz val="12"/>
      <name val="Arial Cyr"/>
      <charset val="204"/>
    </font>
    <font>
      <b/>
      <sz val="14"/>
      <name val="Arial Cyr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0" xfId="0" applyFill="1"/>
    <xf numFmtId="0" fontId="0" fillId="0" borderId="0" xfId="0" applyFill="1" applyBorder="1"/>
    <xf numFmtId="0" fontId="1" fillId="0" borderId="0" xfId="0" applyFont="1" applyFill="1"/>
    <xf numFmtId="0" fontId="0" fillId="0" borderId="0" xfId="0" applyFill="1" applyAlignment="1"/>
    <xf numFmtId="0" fontId="4" fillId="0" borderId="0" xfId="0" applyFont="1" applyFill="1"/>
    <xf numFmtId="0" fontId="6" fillId="0" borderId="0" xfId="0" applyFont="1" applyFill="1"/>
    <xf numFmtId="3" fontId="5" fillId="0" borderId="0" xfId="0" applyNumberFormat="1" applyFont="1" applyFill="1" applyAlignment="1">
      <alignment horizontal="center"/>
    </xf>
    <xf numFmtId="0" fontId="7" fillId="0" borderId="0" xfId="0" applyFont="1" applyFill="1"/>
    <xf numFmtId="0" fontId="3" fillId="0" borderId="0" xfId="0" applyFont="1" applyAlignment="1">
      <alignment wrapText="1"/>
    </xf>
    <xf numFmtId="0" fontId="11" fillId="0" borderId="0" xfId="0" applyFont="1" applyFill="1"/>
    <xf numFmtId="0" fontId="10" fillId="0" borderId="0" xfId="0" applyFont="1" applyFill="1"/>
    <xf numFmtId="0" fontId="10" fillId="0" borderId="0" xfId="0" applyFont="1" applyFill="1" applyBorder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left" vertical="top" wrapText="1"/>
    </xf>
    <xf numFmtId="4" fontId="2" fillId="0" borderId="1" xfId="0" applyNumberFormat="1" applyFont="1" applyBorder="1" applyAlignment="1">
      <alignment horizontal="right" vertical="top" wrapText="1"/>
    </xf>
    <xf numFmtId="49" fontId="0" fillId="0" borderId="1" xfId="0" applyNumberFormat="1" applyFont="1" applyBorder="1" applyAlignment="1">
      <alignment horizontal="left" vertical="top" wrapText="1"/>
    </xf>
    <xf numFmtId="4" fontId="0" fillId="0" borderId="1" xfId="0" applyNumberFormat="1" applyFont="1" applyBorder="1" applyAlignment="1">
      <alignment horizontal="right" vertical="top" wrapText="1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4" fontId="2" fillId="0" borderId="1" xfId="0" applyNumberFormat="1" applyFont="1" applyBorder="1" applyAlignment="1">
      <alignment horizontal="right" vertical="center" wrapText="1"/>
    </xf>
    <xf numFmtId="3" fontId="13" fillId="0" borderId="0" xfId="0" applyNumberFormat="1" applyFont="1" applyFill="1"/>
    <xf numFmtId="0" fontId="14" fillId="0" borderId="0" xfId="0" applyFont="1"/>
    <xf numFmtId="49" fontId="0" fillId="0" borderId="1" xfId="0" applyNumberFormat="1" applyBorder="1" applyAlignment="1">
      <alignment horizontal="center" vertical="top" wrapText="1"/>
    </xf>
    <xf numFmtId="0" fontId="8" fillId="0" borderId="1" xfId="0" applyFont="1" applyBorder="1" applyAlignment="1">
      <alignment horizontal="left" vertical="top" wrapText="1"/>
    </xf>
    <xf numFmtId="4" fontId="8" fillId="0" borderId="1" xfId="0" applyNumberFormat="1" applyFont="1" applyBorder="1" applyAlignment="1">
      <alignment horizontal="right" vertical="top" wrapText="1"/>
    </xf>
    <xf numFmtId="0" fontId="10" fillId="0" borderId="0" xfId="0" applyFont="1"/>
    <xf numFmtId="0" fontId="2" fillId="0" borderId="2" xfId="0" applyFont="1" applyBorder="1" applyAlignment="1">
      <alignment horizontal="left" vertical="center"/>
    </xf>
    <xf numFmtId="49" fontId="0" fillId="0" borderId="1" xfId="0" applyNumberFormat="1" applyFill="1" applyBorder="1" applyAlignment="1">
      <alignment horizontal="center" vertical="top" wrapText="1"/>
    </xf>
    <xf numFmtId="49" fontId="0" fillId="0" borderId="1" xfId="0" applyNumberFormat="1" applyFill="1" applyBorder="1" applyAlignment="1">
      <alignment horizontal="left" vertical="top" wrapText="1"/>
    </xf>
    <xf numFmtId="4" fontId="12" fillId="0" borderId="1" xfId="0" applyNumberFormat="1" applyFont="1" applyFill="1" applyBorder="1" applyAlignment="1">
      <alignment horizontal="right" vertical="top" wrapText="1"/>
    </xf>
    <xf numFmtId="4" fontId="15" fillId="0" borderId="1" xfId="0" applyNumberFormat="1" applyFont="1" applyFill="1" applyBorder="1" applyAlignment="1">
      <alignment horizontal="right" vertical="top" wrapText="1"/>
    </xf>
    <xf numFmtId="0" fontId="12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14" fontId="0" fillId="0" borderId="1" xfId="0" applyNumberFormat="1" applyFont="1" applyBorder="1" applyAlignment="1">
      <alignment horizontal="left" vertical="top"/>
    </xf>
    <xf numFmtId="4" fontId="12" fillId="0" borderId="1" xfId="0" applyNumberFormat="1" applyFont="1" applyBorder="1" applyAlignment="1">
      <alignment horizontal="right" vertical="top"/>
    </xf>
    <xf numFmtId="4" fontId="0" fillId="0" borderId="1" xfId="0" applyNumberFormat="1" applyFont="1" applyBorder="1" applyAlignment="1">
      <alignment horizontal="right" vertical="top"/>
    </xf>
    <xf numFmtId="4" fontId="8" fillId="0" borderId="1" xfId="0" applyNumberFormat="1" applyFont="1" applyBorder="1" applyAlignment="1">
      <alignment horizontal="right" vertical="center" wrapText="1"/>
    </xf>
    <xf numFmtId="4" fontId="0" fillId="0" borderId="1" xfId="0" applyNumberFormat="1" applyBorder="1" applyAlignment="1">
      <alignment horizontal="right" vertical="top"/>
    </xf>
    <xf numFmtId="0" fontId="2" fillId="0" borderId="2" xfId="0" applyFont="1" applyBorder="1" applyAlignment="1">
      <alignment horizontal="left" vertical="center"/>
    </xf>
    <xf numFmtId="4" fontId="0" fillId="0" borderId="1" xfId="0" applyNumberFormat="1" applyFill="1" applyBorder="1" applyAlignment="1">
      <alignment horizontal="right" vertical="top"/>
    </xf>
    <xf numFmtId="0" fontId="2" fillId="0" borderId="2" xfId="0" applyFont="1" applyBorder="1" applyAlignment="1">
      <alignment horizontal="left" vertical="center"/>
    </xf>
    <xf numFmtId="0" fontId="9" fillId="0" borderId="0" xfId="0" applyFont="1" applyFill="1" applyAlignment="1">
      <alignment horizontal="center"/>
    </xf>
    <xf numFmtId="0" fontId="10" fillId="0" borderId="0" xfId="0" applyFont="1" applyAlignment="1">
      <alignment horizontal="center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16" fillId="0" borderId="0" xfId="0" applyFont="1" applyFill="1" applyAlignment="1">
      <alignment horizontal="center" wrapText="1"/>
    </xf>
    <xf numFmtId="4" fontId="17" fillId="0" borderId="0" xfId="0" applyNumberFormat="1" applyFont="1" applyFill="1" applyAlignment="1">
      <alignment horizontal="left"/>
    </xf>
    <xf numFmtId="3" fontId="17" fillId="0" borderId="0" xfId="0" applyNumberFormat="1" applyFont="1" applyFill="1" applyAlignment="1">
      <alignment horizontal="left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0" fillId="0" borderId="0" xfId="0" applyFont="1" applyAlignment="1">
      <alignment horizontal="left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16" fillId="0" borderId="5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B27"/>
  <sheetViews>
    <sheetView tabSelected="1" topLeftCell="A7" zoomScale="70" zoomScaleNormal="70" workbookViewId="0">
      <selection activeCell="H24" sqref="H24"/>
    </sheetView>
  </sheetViews>
  <sheetFormatPr defaultRowHeight="12.75"/>
  <cols>
    <col min="1" max="1" width="5" customWidth="1"/>
    <col min="2" max="2" width="25.7109375" customWidth="1"/>
    <col min="3" max="3" width="13.7109375" customWidth="1"/>
    <col min="4" max="4" width="19.5703125" customWidth="1"/>
    <col min="5" max="5" width="11.5703125" customWidth="1"/>
    <col min="6" max="6" width="11.42578125" customWidth="1"/>
    <col min="7" max="7" width="11" customWidth="1"/>
    <col min="8" max="8" width="19.28515625" customWidth="1"/>
    <col min="9" max="9" width="14.7109375" customWidth="1"/>
    <col min="10" max="10" width="18.140625" customWidth="1"/>
    <col min="11" max="13" width="7.7109375" customWidth="1"/>
    <col min="14" max="14" width="6.7109375" customWidth="1"/>
    <col min="15" max="15" width="17.140625" customWidth="1"/>
    <col min="16" max="16" width="14.5703125" customWidth="1"/>
    <col min="17" max="17" width="7.7109375" customWidth="1"/>
    <col min="18" max="18" width="17.7109375" customWidth="1"/>
    <col min="19" max="19" width="14.5703125" customWidth="1"/>
    <col min="20" max="20" width="7.7109375" customWidth="1"/>
    <col min="21" max="21" width="6.5703125" customWidth="1"/>
    <col min="22" max="22" width="5.7109375" customWidth="1"/>
    <col min="23" max="23" width="17.42578125" customWidth="1"/>
    <col min="24" max="24" width="9.5703125" customWidth="1"/>
    <col min="25" max="25" width="7.7109375" customWidth="1"/>
    <col min="26" max="26" width="7.28515625" customWidth="1"/>
    <col min="27" max="27" width="5.7109375" customWidth="1"/>
    <col min="28" max="28" width="0" hidden="1" customWidth="1"/>
  </cols>
  <sheetData>
    <row r="1" spans="1:28" ht="12.75" customHeight="1">
      <c r="A1" s="6"/>
      <c r="B1" s="1"/>
      <c r="C1" s="1"/>
      <c r="D1" s="8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2"/>
    </row>
    <row r="2" spans="1:28" ht="36.75" customHeight="1">
      <c r="A2" s="43" t="s">
        <v>38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</row>
    <row r="3" spans="1:28" ht="12.75" customHeight="1">
      <c r="A3" s="10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2"/>
    </row>
    <row r="4" spans="1:28" ht="29.25" customHeight="1">
      <c r="A4" s="43" t="s">
        <v>51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</row>
    <row r="5" spans="1:28" ht="42.75" customHeight="1">
      <c r="A5" s="1"/>
      <c r="B5" s="48" t="s">
        <v>52</v>
      </c>
      <c r="C5" s="48"/>
      <c r="D5" s="48"/>
      <c r="E5" s="48"/>
      <c r="F5" s="48"/>
      <c r="G5" s="48"/>
      <c r="H5" s="49">
        <f>W23</f>
        <v>640915400</v>
      </c>
      <c r="I5" s="50"/>
      <c r="J5" s="22" t="s">
        <v>14</v>
      </c>
      <c r="K5" s="4"/>
      <c r="L5" s="4"/>
      <c r="M5" s="4"/>
      <c r="N5" s="4"/>
      <c r="O5" s="4"/>
      <c r="P5" s="4"/>
      <c r="Q5" s="4"/>
      <c r="R5" s="4"/>
      <c r="S5" s="4"/>
      <c r="T5" s="4"/>
      <c r="U5" s="7"/>
      <c r="V5" s="3"/>
      <c r="W5" s="1"/>
      <c r="X5" s="5"/>
      <c r="Y5" s="1"/>
      <c r="Z5" s="1"/>
      <c r="AA5" s="1"/>
      <c r="AB5" s="2"/>
    </row>
    <row r="6" spans="1:28" ht="12.75" customHeight="1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</row>
    <row r="7" spans="1:28" ht="33.75" customHeight="1">
      <c r="A7" s="45" t="s">
        <v>15</v>
      </c>
      <c r="B7" s="45" t="s">
        <v>4</v>
      </c>
      <c r="C7" s="45" t="s">
        <v>5</v>
      </c>
      <c r="D7" s="45" t="s">
        <v>26</v>
      </c>
      <c r="E7" s="45" t="s">
        <v>6</v>
      </c>
      <c r="F7" s="54" t="s">
        <v>16</v>
      </c>
      <c r="G7" s="55"/>
      <c r="H7" s="45" t="s">
        <v>7</v>
      </c>
      <c r="I7" s="45" t="s">
        <v>8</v>
      </c>
      <c r="J7" s="58" t="s">
        <v>53</v>
      </c>
      <c r="K7" s="59"/>
      <c r="L7" s="59"/>
      <c r="M7" s="59"/>
      <c r="N7" s="60"/>
      <c r="O7" s="68" t="s">
        <v>55</v>
      </c>
      <c r="P7" s="69"/>
      <c r="Q7" s="70"/>
      <c r="R7" s="58" t="s">
        <v>56</v>
      </c>
      <c r="S7" s="59"/>
      <c r="T7" s="59"/>
      <c r="U7" s="59"/>
      <c r="V7" s="60"/>
      <c r="W7" s="62" t="s">
        <v>54</v>
      </c>
      <c r="X7" s="63"/>
      <c r="Y7" s="63"/>
      <c r="Z7" s="63"/>
      <c r="AA7" s="64"/>
      <c r="AB7" s="45" t="s">
        <v>19</v>
      </c>
    </row>
    <row r="8" spans="1:28" ht="49.5" customHeight="1">
      <c r="A8" s="46"/>
      <c r="B8" s="46"/>
      <c r="C8" s="46"/>
      <c r="D8" s="46"/>
      <c r="E8" s="46"/>
      <c r="F8" s="56"/>
      <c r="G8" s="57"/>
      <c r="H8" s="46"/>
      <c r="I8" s="46"/>
      <c r="J8" s="51" t="s">
        <v>9</v>
      </c>
      <c r="K8" s="52"/>
      <c r="L8" s="53"/>
      <c r="M8" s="51" t="s">
        <v>10</v>
      </c>
      <c r="N8" s="53"/>
      <c r="O8" s="71"/>
      <c r="P8" s="72"/>
      <c r="Q8" s="73"/>
      <c r="R8" s="51" t="s">
        <v>9</v>
      </c>
      <c r="S8" s="52"/>
      <c r="T8" s="53"/>
      <c r="U8" s="51" t="s">
        <v>10</v>
      </c>
      <c r="V8" s="53"/>
      <c r="W8" s="51" t="s">
        <v>9</v>
      </c>
      <c r="X8" s="52"/>
      <c r="Y8" s="53"/>
      <c r="Z8" s="51" t="s">
        <v>10</v>
      </c>
      <c r="AA8" s="53"/>
      <c r="AB8" s="46"/>
    </row>
    <row r="9" spans="1:28" ht="83.25" customHeight="1">
      <c r="A9" s="47"/>
      <c r="B9" s="47"/>
      <c r="C9" s="47"/>
      <c r="D9" s="47"/>
      <c r="E9" s="47"/>
      <c r="F9" s="13" t="s">
        <v>17</v>
      </c>
      <c r="G9" s="13" t="s">
        <v>18</v>
      </c>
      <c r="H9" s="47"/>
      <c r="I9" s="47"/>
      <c r="J9" s="13" t="s">
        <v>11</v>
      </c>
      <c r="K9" s="13" t="s">
        <v>12</v>
      </c>
      <c r="L9" s="13" t="s">
        <v>13</v>
      </c>
      <c r="M9" s="13" t="s">
        <v>11</v>
      </c>
      <c r="N9" s="13" t="s">
        <v>12</v>
      </c>
      <c r="O9" s="13" t="s">
        <v>11</v>
      </c>
      <c r="P9" s="13" t="s">
        <v>12</v>
      </c>
      <c r="Q9" s="13" t="s">
        <v>13</v>
      </c>
      <c r="R9" s="13" t="s">
        <v>11</v>
      </c>
      <c r="S9" s="13" t="s">
        <v>12</v>
      </c>
      <c r="T9" s="13" t="s">
        <v>13</v>
      </c>
      <c r="U9" s="13" t="s">
        <v>11</v>
      </c>
      <c r="V9" s="13" t="s">
        <v>12</v>
      </c>
      <c r="W9" s="13" t="s">
        <v>11</v>
      </c>
      <c r="X9" s="13" t="s">
        <v>12</v>
      </c>
      <c r="Y9" s="13" t="s">
        <v>13</v>
      </c>
      <c r="Z9" s="13" t="s">
        <v>11</v>
      </c>
      <c r="AA9" s="13" t="s">
        <v>12</v>
      </c>
      <c r="AB9" s="47"/>
    </row>
    <row r="10" spans="1:28" ht="23.25" customHeight="1">
      <c r="A10" s="13">
        <v>1</v>
      </c>
      <c r="B10" s="13">
        <v>2</v>
      </c>
      <c r="C10" s="13">
        <v>3</v>
      </c>
      <c r="D10" s="13">
        <v>4</v>
      </c>
      <c r="E10" s="13">
        <v>5</v>
      </c>
      <c r="F10" s="13">
        <v>6</v>
      </c>
      <c r="G10" s="13">
        <v>7</v>
      </c>
      <c r="H10" s="13">
        <v>8</v>
      </c>
      <c r="I10" s="13">
        <v>9</v>
      </c>
      <c r="J10" s="13">
        <v>10</v>
      </c>
      <c r="K10" s="13">
        <v>11</v>
      </c>
      <c r="L10" s="13">
        <v>12</v>
      </c>
      <c r="M10" s="13">
        <v>13</v>
      </c>
      <c r="N10" s="13">
        <v>14</v>
      </c>
      <c r="O10" s="13">
        <v>15</v>
      </c>
      <c r="P10" s="13">
        <v>16</v>
      </c>
      <c r="Q10" s="13">
        <v>17</v>
      </c>
      <c r="R10" s="13">
        <v>18</v>
      </c>
      <c r="S10" s="13">
        <v>19</v>
      </c>
      <c r="T10" s="13">
        <v>20</v>
      </c>
      <c r="U10" s="13">
        <v>21</v>
      </c>
      <c r="V10" s="13">
        <v>22</v>
      </c>
      <c r="W10" s="13">
        <v>23</v>
      </c>
      <c r="X10" s="13">
        <v>24</v>
      </c>
      <c r="Y10" s="13">
        <v>25</v>
      </c>
      <c r="Z10" s="13">
        <v>26</v>
      </c>
      <c r="AA10" s="13">
        <v>27</v>
      </c>
      <c r="AB10" s="13">
        <v>28</v>
      </c>
    </row>
    <row r="11" spans="1:28" ht="24" customHeight="1">
      <c r="A11" s="65" t="s">
        <v>22</v>
      </c>
      <c r="B11" s="66"/>
      <c r="C11" s="66"/>
      <c r="D11" s="66"/>
      <c r="E11" s="66"/>
      <c r="F11" s="66"/>
      <c r="G11" s="66"/>
      <c r="H11" s="66"/>
      <c r="I11" s="66"/>
      <c r="J11" s="66"/>
      <c r="K11" s="66"/>
      <c r="L11" s="66"/>
      <c r="M11" s="66"/>
      <c r="N11" s="66"/>
      <c r="O11" s="66"/>
      <c r="P11" s="66"/>
      <c r="Q11" s="66"/>
      <c r="R11" s="66"/>
      <c r="S11" s="66"/>
      <c r="T11" s="66"/>
      <c r="U11" s="66"/>
      <c r="V11" s="66"/>
      <c r="W11" s="66"/>
      <c r="X11" s="66"/>
      <c r="Y11" s="66"/>
      <c r="Z11" s="66"/>
      <c r="AA11" s="66"/>
      <c r="AB11" s="67"/>
    </row>
    <row r="12" spans="1:28" ht="27.75" customHeight="1">
      <c r="A12" s="14" t="s">
        <v>0</v>
      </c>
      <c r="B12" s="15"/>
      <c r="C12" s="15"/>
      <c r="D12" s="15"/>
      <c r="E12" s="15"/>
      <c r="F12" s="15"/>
      <c r="G12" s="15"/>
      <c r="H12" s="16">
        <v>0</v>
      </c>
      <c r="I12" s="15"/>
      <c r="J12" s="16">
        <v>0</v>
      </c>
      <c r="K12" s="16">
        <v>0</v>
      </c>
      <c r="L12" s="16">
        <v>0</v>
      </c>
      <c r="M12" s="16">
        <v>0</v>
      </c>
      <c r="N12" s="16">
        <v>0</v>
      </c>
      <c r="O12" s="16">
        <v>0</v>
      </c>
      <c r="P12" s="16">
        <v>0</v>
      </c>
      <c r="Q12" s="16">
        <v>0</v>
      </c>
      <c r="R12" s="16">
        <v>0</v>
      </c>
      <c r="S12" s="16">
        <v>0</v>
      </c>
      <c r="T12" s="16">
        <v>0</v>
      </c>
      <c r="U12" s="16">
        <v>0</v>
      </c>
      <c r="V12" s="16">
        <v>0</v>
      </c>
      <c r="W12" s="16">
        <v>0</v>
      </c>
      <c r="X12" s="16">
        <v>0</v>
      </c>
      <c r="Y12" s="16">
        <v>0</v>
      </c>
      <c r="Z12" s="16">
        <v>0</v>
      </c>
      <c r="AA12" s="16">
        <v>0</v>
      </c>
      <c r="AB12" s="16">
        <v>0</v>
      </c>
    </row>
    <row r="13" spans="1:28" ht="23.25" customHeight="1">
      <c r="A13" s="65" t="s">
        <v>23</v>
      </c>
      <c r="B13" s="66"/>
      <c r="C13" s="66"/>
      <c r="D13" s="66"/>
      <c r="E13" s="66"/>
      <c r="F13" s="66"/>
      <c r="G13" s="66"/>
      <c r="H13" s="66"/>
      <c r="I13" s="66"/>
      <c r="J13" s="66"/>
      <c r="K13" s="66"/>
      <c r="L13" s="66"/>
      <c r="M13" s="66"/>
      <c r="N13" s="66"/>
      <c r="O13" s="66"/>
      <c r="P13" s="66"/>
      <c r="Q13" s="66"/>
      <c r="R13" s="66"/>
      <c r="S13" s="66"/>
      <c r="T13" s="66"/>
      <c r="U13" s="66"/>
      <c r="V13" s="66"/>
      <c r="W13" s="66"/>
      <c r="X13" s="66"/>
      <c r="Y13" s="66"/>
      <c r="Z13" s="66"/>
      <c r="AA13" s="66"/>
      <c r="AB13" s="67"/>
    </row>
    <row r="14" spans="1:28" ht="96.75" customHeight="1">
      <c r="A14" s="29" t="s">
        <v>32</v>
      </c>
      <c r="B14" s="30" t="s">
        <v>39</v>
      </c>
      <c r="C14" s="30" t="s">
        <v>27</v>
      </c>
      <c r="D14" s="30" t="s">
        <v>40</v>
      </c>
      <c r="E14" s="29" t="s">
        <v>41</v>
      </c>
      <c r="F14" s="29" t="s">
        <v>42</v>
      </c>
      <c r="G14" s="29" t="s">
        <v>45</v>
      </c>
      <c r="H14" s="31">
        <v>352517000</v>
      </c>
      <c r="I14" s="30" t="s">
        <v>20</v>
      </c>
      <c r="J14" s="31">
        <v>0</v>
      </c>
      <c r="K14" s="31">
        <v>0</v>
      </c>
      <c r="L14" s="31">
        <v>0</v>
      </c>
      <c r="M14" s="31">
        <v>0</v>
      </c>
      <c r="N14" s="31">
        <v>0</v>
      </c>
      <c r="O14" s="31">
        <v>0</v>
      </c>
      <c r="P14" s="31">
        <v>0</v>
      </c>
      <c r="Q14" s="31">
        <v>0</v>
      </c>
      <c r="R14" s="32">
        <v>0</v>
      </c>
      <c r="S14" s="32">
        <f t="shared" ref="S14" si="0">P14</f>
        <v>0</v>
      </c>
      <c r="T14" s="31">
        <v>0</v>
      </c>
      <c r="U14" s="31">
        <v>0</v>
      </c>
      <c r="V14" s="31">
        <v>0</v>
      </c>
      <c r="W14" s="31">
        <f t="shared" ref="W14" si="1">J14+O14-R14</f>
        <v>0</v>
      </c>
      <c r="X14" s="31">
        <v>0</v>
      </c>
      <c r="Y14" s="31">
        <v>0</v>
      </c>
      <c r="Z14" s="31">
        <v>0</v>
      </c>
      <c r="AA14" s="31">
        <v>0</v>
      </c>
      <c r="AB14" s="18"/>
    </row>
    <row r="15" spans="1:28" ht="25.5" customHeight="1">
      <c r="A15" s="14" t="s">
        <v>1</v>
      </c>
      <c r="B15" s="20"/>
      <c r="C15" s="20"/>
      <c r="D15" s="20"/>
      <c r="E15" s="20"/>
      <c r="F15" s="20"/>
      <c r="G15" s="20"/>
      <c r="H15" s="38">
        <f>SUM(H14:H14)</f>
        <v>352517000</v>
      </c>
      <c r="I15" s="38"/>
      <c r="J15" s="38">
        <f t="shared" ref="J15:AA15" si="2">SUM(J14:J14)</f>
        <v>0</v>
      </c>
      <c r="K15" s="38">
        <f t="shared" si="2"/>
        <v>0</v>
      </c>
      <c r="L15" s="38">
        <f t="shared" si="2"/>
        <v>0</v>
      </c>
      <c r="M15" s="38">
        <f t="shared" si="2"/>
        <v>0</v>
      </c>
      <c r="N15" s="38">
        <f t="shared" si="2"/>
        <v>0</v>
      </c>
      <c r="O15" s="38">
        <f t="shared" si="2"/>
        <v>0</v>
      </c>
      <c r="P15" s="38">
        <f t="shared" si="2"/>
        <v>0</v>
      </c>
      <c r="Q15" s="38">
        <f t="shared" si="2"/>
        <v>0</v>
      </c>
      <c r="R15" s="38">
        <f t="shared" si="2"/>
        <v>0</v>
      </c>
      <c r="S15" s="38">
        <f t="shared" si="2"/>
        <v>0</v>
      </c>
      <c r="T15" s="38">
        <f t="shared" si="2"/>
        <v>0</v>
      </c>
      <c r="U15" s="38">
        <f t="shared" si="2"/>
        <v>0</v>
      </c>
      <c r="V15" s="38">
        <f t="shared" si="2"/>
        <v>0</v>
      </c>
      <c r="W15" s="38">
        <f t="shared" si="2"/>
        <v>0</v>
      </c>
      <c r="X15" s="38">
        <f t="shared" si="2"/>
        <v>0</v>
      </c>
      <c r="Y15" s="38">
        <f t="shared" si="2"/>
        <v>0</v>
      </c>
      <c r="Z15" s="38">
        <f t="shared" si="2"/>
        <v>0</v>
      </c>
      <c r="AA15" s="38">
        <f t="shared" si="2"/>
        <v>0</v>
      </c>
      <c r="AB15" s="16">
        <v>0</v>
      </c>
    </row>
    <row r="16" spans="1:28" ht="30.75" customHeight="1">
      <c r="A16" s="65" t="s">
        <v>24</v>
      </c>
      <c r="B16" s="66"/>
      <c r="C16" s="66"/>
      <c r="D16" s="66"/>
      <c r="E16" s="66"/>
      <c r="F16" s="66"/>
      <c r="G16" s="66"/>
      <c r="H16" s="66"/>
      <c r="I16" s="66"/>
      <c r="J16" s="66"/>
      <c r="K16" s="66"/>
      <c r="L16" s="66"/>
      <c r="M16" s="66"/>
      <c r="N16" s="66"/>
      <c r="O16" s="66"/>
      <c r="P16" s="66"/>
      <c r="Q16" s="66"/>
      <c r="R16" s="66"/>
      <c r="S16" s="66"/>
      <c r="T16" s="66"/>
      <c r="U16" s="66"/>
      <c r="V16" s="66"/>
      <c r="W16" s="66"/>
      <c r="X16" s="66"/>
      <c r="Y16" s="66"/>
      <c r="Z16" s="66"/>
      <c r="AA16" s="66"/>
      <c r="AB16" s="67"/>
    </row>
    <row r="17" spans="1:28" ht="72.75" customHeight="1">
      <c r="A17" s="24" t="s">
        <v>28</v>
      </c>
      <c r="B17" s="33" t="s">
        <v>29</v>
      </c>
      <c r="C17" s="33" t="s">
        <v>30</v>
      </c>
      <c r="D17" s="34" t="s">
        <v>31</v>
      </c>
      <c r="E17" s="35">
        <v>43857</v>
      </c>
      <c r="F17" s="35">
        <v>46016</v>
      </c>
      <c r="G17" s="35"/>
      <c r="H17" s="36">
        <v>100000000</v>
      </c>
      <c r="I17" s="17" t="s">
        <v>20</v>
      </c>
      <c r="J17" s="37">
        <v>22800000</v>
      </c>
      <c r="K17" s="37">
        <v>0</v>
      </c>
      <c r="L17" s="37">
        <v>0</v>
      </c>
      <c r="M17" s="37">
        <v>0</v>
      </c>
      <c r="N17" s="37">
        <v>0</v>
      </c>
      <c r="O17" s="37">
        <v>0</v>
      </c>
      <c r="P17" s="41">
        <v>0</v>
      </c>
      <c r="Q17" s="37">
        <v>0</v>
      </c>
      <c r="R17" s="37">
        <v>0</v>
      </c>
      <c r="S17" s="37">
        <f>P17</f>
        <v>0</v>
      </c>
      <c r="T17" s="37">
        <v>0</v>
      </c>
      <c r="U17" s="37">
        <v>0</v>
      </c>
      <c r="V17" s="37">
        <v>0</v>
      </c>
      <c r="W17" s="37">
        <f>J17+O17-R17</f>
        <v>22800000</v>
      </c>
      <c r="X17" s="37">
        <v>0</v>
      </c>
      <c r="Y17" s="37">
        <v>0</v>
      </c>
      <c r="Z17" s="37">
        <v>0</v>
      </c>
      <c r="AA17" s="37">
        <v>0</v>
      </c>
      <c r="AB17" s="28"/>
    </row>
    <row r="18" spans="1:28" ht="77.25" customHeight="1">
      <c r="A18" s="24" t="s">
        <v>36</v>
      </c>
      <c r="B18" s="33" t="s">
        <v>34</v>
      </c>
      <c r="C18" s="33" t="s">
        <v>30</v>
      </c>
      <c r="D18" s="34" t="s">
        <v>35</v>
      </c>
      <c r="E18" s="35">
        <v>44827</v>
      </c>
      <c r="F18" s="35">
        <v>46640</v>
      </c>
      <c r="G18" s="35"/>
      <c r="H18" s="36">
        <v>358115400</v>
      </c>
      <c r="I18" s="17" t="s">
        <v>20</v>
      </c>
      <c r="J18" s="37">
        <v>358115400</v>
      </c>
      <c r="K18" s="37">
        <v>0</v>
      </c>
      <c r="L18" s="37">
        <v>0</v>
      </c>
      <c r="M18" s="37">
        <v>0</v>
      </c>
      <c r="N18" s="37">
        <v>0</v>
      </c>
      <c r="O18" s="37">
        <v>0</v>
      </c>
      <c r="P18" s="39">
        <v>0</v>
      </c>
      <c r="Q18" s="37">
        <v>0</v>
      </c>
      <c r="R18" s="37">
        <v>0</v>
      </c>
      <c r="S18" s="37">
        <f t="shared" ref="S18:S19" si="3">P18</f>
        <v>0</v>
      </c>
      <c r="T18" s="37">
        <v>0</v>
      </c>
      <c r="U18" s="37">
        <v>0</v>
      </c>
      <c r="V18" s="37">
        <v>0</v>
      </c>
      <c r="W18" s="37">
        <f>J18+O18-R18</f>
        <v>358115400</v>
      </c>
      <c r="X18" s="37">
        <v>0</v>
      </c>
      <c r="Y18" s="37">
        <v>0</v>
      </c>
      <c r="Z18" s="37">
        <v>0</v>
      </c>
      <c r="AA18" s="37">
        <v>0</v>
      </c>
      <c r="AB18" s="40"/>
    </row>
    <row r="19" spans="1:28" ht="152.25" customHeight="1">
      <c r="A19" s="24" t="s">
        <v>44</v>
      </c>
      <c r="B19" s="33" t="s">
        <v>48</v>
      </c>
      <c r="C19" s="33" t="s">
        <v>46</v>
      </c>
      <c r="D19" s="34" t="s">
        <v>47</v>
      </c>
      <c r="E19" s="35">
        <v>45337</v>
      </c>
      <c r="F19" s="35">
        <v>45646</v>
      </c>
      <c r="G19" s="35"/>
      <c r="H19" s="36">
        <v>260000000</v>
      </c>
      <c r="I19" s="17" t="s">
        <v>20</v>
      </c>
      <c r="J19" s="37">
        <v>260000000</v>
      </c>
      <c r="K19" s="37">
        <v>0</v>
      </c>
      <c r="L19" s="37">
        <v>0</v>
      </c>
      <c r="M19" s="37">
        <v>0</v>
      </c>
      <c r="N19" s="37">
        <v>0</v>
      </c>
      <c r="O19" s="37">
        <v>0</v>
      </c>
      <c r="P19" s="39">
        <v>0</v>
      </c>
      <c r="Q19" s="39">
        <v>0</v>
      </c>
      <c r="R19" s="39">
        <v>0</v>
      </c>
      <c r="S19" s="37">
        <f t="shared" si="3"/>
        <v>0</v>
      </c>
      <c r="T19" s="39">
        <v>0</v>
      </c>
      <c r="U19" s="39">
        <v>0</v>
      </c>
      <c r="V19" s="39">
        <v>0</v>
      </c>
      <c r="W19" s="37">
        <f>J19+O19-R19</f>
        <v>260000000</v>
      </c>
      <c r="X19" s="37"/>
      <c r="Y19" s="37"/>
      <c r="Z19" s="37"/>
      <c r="AA19" s="37"/>
      <c r="AB19" s="42"/>
    </row>
    <row r="20" spans="1:28" ht="18.75" customHeight="1">
      <c r="A20" s="14" t="s">
        <v>2</v>
      </c>
      <c r="B20" s="25"/>
      <c r="C20" s="25"/>
      <c r="D20" s="25"/>
      <c r="E20" s="25"/>
      <c r="F20" s="25"/>
      <c r="G20" s="25"/>
      <c r="H20" s="26">
        <f>SUM(H17:H19)</f>
        <v>718115400</v>
      </c>
      <c r="I20" s="26"/>
      <c r="J20" s="26">
        <f t="shared" ref="J20:AA20" si="4">SUM(J17:J19)</f>
        <v>640915400</v>
      </c>
      <c r="K20" s="26">
        <f t="shared" si="4"/>
        <v>0</v>
      </c>
      <c r="L20" s="26">
        <f t="shared" si="4"/>
        <v>0</v>
      </c>
      <c r="M20" s="26">
        <f t="shared" si="4"/>
        <v>0</v>
      </c>
      <c r="N20" s="26">
        <f t="shared" si="4"/>
        <v>0</v>
      </c>
      <c r="O20" s="26">
        <f t="shared" si="4"/>
        <v>0</v>
      </c>
      <c r="P20" s="26">
        <f t="shared" si="4"/>
        <v>0</v>
      </c>
      <c r="Q20" s="26">
        <f t="shared" si="4"/>
        <v>0</v>
      </c>
      <c r="R20" s="26">
        <f t="shared" si="4"/>
        <v>0</v>
      </c>
      <c r="S20" s="26">
        <f t="shared" si="4"/>
        <v>0</v>
      </c>
      <c r="T20" s="26">
        <f t="shared" si="4"/>
        <v>0</v>
      </c>
      <c r="U20" s="26">
        <f t="shared" si="4"/>
        <v>0</v>
      </c>
      <c r="V20" s="26">
        <f t="shared" si="4"/>
        <v>0</v>
      </c>
      <c r="W20" s="26">
        <f t="shared" si="4"/>
        <v>640915400</v>
      </c>
      <c r="X20" s="26">
        <f t="shared" si="4"/>
        <v>0</v>
      </c>
      <c r="Y20" s="26">
        <f t="shared" si="4"/>
        <v>0</v>
      </c>
      <c r="Z20" s="26">
        <f t="shared" si="4"/>
        <v>0</v>
      </c>
      <c r="AA20" s="26">
        <f t="shared" si="4"/>
        <v>0</v>
      </c>
      <c r="AB20" s="26" t="e">
        <f>#REF!</f>
        <v>#REF!</v>
      </c>
    </row>
    <row r="21" spans="1:28" ht="23.25" customHeight="1">
      <c r="A21" s="65" t="s">
        <v>25</v>
      </c>
      <c r="B21" s="66"/>
      <c r="C21" s="66"/>
      <c r="D21" s="66"/>
      <c r="E21" s="66"/>
      <c r="F21" s="66"/>
      <c r="G21" s="66"/>
      <c r="H21" s="66"/>
      <c r="I21" s="66"/>
      <c r="J21" s="66"/>
      <c r="K21" s="66"/>
      <c r="L21" s="66"/>
      <c r="M21" s="66"/>
      <c r="N21" s="66"/>
      <c r="O21" s="66"/>
      <c r="P21" s="66"/>
      <c r="Q21" s="66"/>
      <c r="R21" s="66"/>
      <c r="S21" s="66"/>
      <c r="T21" s="66"/>
      <c r="U21" s="66"/>
      <c r="V21" s="66"/>
      <c r="W21" s="66"/>
      <c r="X21" s="66"/>
      <c r="Y21" s="66"/>
      <c r="Z21" s="66"/>
      <c r="AA21" s="66"/>
      <c r="AB21" s="67"/>
    </row>
    <row r="22" spans="1:28" ht="15" customHeight="1">
      <c r="A22" s="14" t="s">
        <v>21</v>
      </c>
      <c r="B22" s="15"/>
      <c r="C22" s="15"/>
      <c r="D22" s="15"/>
      <c r="E22" s="15"/>
      <c r="F22" s="15"/>
      <c r="G22" s="15"/>
      <c r="H22" s="16">
        <v>0</v>
      </c>
      <c r="I22" s="15"/>
      <c r="J22" s="16">
        <v>0</v>
      </c>
      <c r="K22" s="16">
        <v>0</v>
      </c>
      <c r="L22" s="16">
        <v>0</v>
      </c>
      <c r="M22" s="16">
        <v>0</v>
      </c>
      <c r="N22" s="16">
        <v>0</v>
      </c>
      <c r="O22" s="16">
        <v>0</v>
      </c>
      <c r="P22" s="16">
        <v>0</v>
      </c>
      <c r="Q22" s="16">
        <v>0</v>
      </c>
      <c r="R22" s="16">
        <v>0</v>
      </c>
      <c r="S22" s="16">
        <v>0</v>
      </c>
      <c r="T22" s="16">
        <v>0</v>
      </c>
      <c r="U22" s="16">
        <v>0</v>
      </c>
      <c r="V22" s="16">
        <v>0</v>
      </c>
      <c r="W22" s="16">
        <v>0</v>
      </c>
      <c r="X22" s="16">
        <v>0</v>
      </c>
      <c r="Y22" s="16">
        <v>0</v>
      </c>
      <c r="Z22" s="16">
        <v>0</v>
      </c>
      <c r="AA22" s="16">
        <v>0</v>
      </c>
      <c r="AB22" s="16">
        <v>0</v>
      </c>
    </row>
    <row r="23" spans="1:28" ht="28.5" customHeight="1">
      <c r="A23" s="19" t="s">
        <v>3</v>
      </c>
      <c r="B23" s="20"/>
      <c r="C23" s="20"/>
      <c r="D23" s="20"/>
      <c r="E23" s="20"/>
      <c r="F23" s="20"/>
      <c r="G23" s="20"/>
      <c r="H23" s="38">
        <f>H15+H20</f>
        <v>1070632400</v>
      </c>
      <c r="I23" s="38"/>
      <c r="J23" s="38">
        <f t="shared" ref="J23:AA23" si="5">J20+J15</f>
        <v>640915400</v>
      </c>
      <c r="K23" s="38">
        <f t="shared" si="5"/>
        <v>0</v>
      </c>
      <c r="L23" s="38">
        <f t="shared" si="5"/>
        <v>0</v>
      </c>
      <c r="M23" s="38">
        <f t="shared" si="5"/>
        <v>0</v>
      </c>
      <c r="N23" s="38">
        <f t="shared" si="5"/>
        <v>0</v>
      </c>
      <c r="O23" s="38">
        <f t="shared" si="5"/>
        <v>0</v>
      </c>
      <c r="P23" s="38">
        <f t="shared" si="5"/>
        <v>0</v>
      </c>
      <c r="Q23" s="38">
        <f t="shared" si="5"/>
        <v>0</v>
      </c>
      <c r="R23" s="21">
        <f t="shared" si="5"/>
        <v>0</v>
      </c>
      <c r="S23" s="38">
        <f t="shared" si="5"/>
        <v>0</v>
      </c>
      <c r="T23" s="38">
        <f t="shared" si="5"/>
        <v>0</v>
      </c>
      <c r="U23" s="38">
        <f t="shared" si="5"/>
        <v>0</v>
      </c>
      <c r="V23" s="38">
        <f t="shared" si="5"/>
        <v>0</v>
      </c>
      <c r="W23" s="38">
        <f t="shared" si="5"/>
        <v>640915400</v>
      </c>
      <c r="X23" s="38">
        <f t="shared" si="5"/>
        <v>0</v>
      </c>
      <c r="Y23" s="38">
        <f t="shared" si="5"/>
        <v>0</v>
      </c>
      <c r="Z23" s="38">
        <f t="shared" si="5"/>
        <v>0</v>
      </c>
      <c r="AA23" s="38">
        <f t="shared" si="5"/>
        <v>0</v>
      </c>
      <c r="AB23" s="21">
        <v>0</v>
      </c>
    </row>
    <row r="24" spans="1:28" ht="112.9" customHeight="1">
      <c r="B24" s="74" t="s">
        <v>37</v>
      </c>
      <c r="C24" s="74"/>
      <c r="D24" s="74"/>
      <c r="E24" s="27"/>
      <c r="F24" s="27"/>
      <c r="G24" s="27"/>
      <c r="H24" s="27"/>
      <c r="J24" s="27"/>
      <c r="O24" s="27" t="s">
        <v>33</v>
      </c>
    </row>
    <row r="25" spans="1:28" ht="20.45" customHeight="1">
      <c r="B25" s="27"/>
      <c r="C25" s="27"/>
      <c r="D25" s="27"/>
      <c r="E25" s="27"/>
      <c r="F25" s="27"/>
      <c r="G25" s="27"/>
      <c r="H25" s="27"/>
      <c r="I25" s="27" t="s">
        <v>43</v>
      </c>
      <c r="J25" s="27"/>
    </row>
    <row r="26" spans="1:28" ht="51" customHeight="1">
      <c r="B26" s="61" t="s">
        <v>49</v>
      </c>
      <c r="C26" s="61"/>
      <c r="D26" s="61"/>
      <c r="E26" s="61"/>
      <c r="F26" s="27"/>
      <c r="G26" s="27"/>
      <c r="H26" s="27"/>
      <c r="J26" s="27"/>
      <c r="L26" s="23"/>
      <c r="O26" s="27" t="s">
        <v>50</v>
      </c>
    </row>
    <row r="27" spans="1:28" ht="12.4" customHeight="1"/>
  </sheetData>
  <mergeCells count="29">
    <mergeCell ref="B26:E26"/>
    <mergeCell ref="W7:AA7"/>
    <mergeCell ref="W8:Y8"/>
    <mergeCell ref="Z8:AA8"/>
    <mergeCell ref="A21:AB21"/>
    <mergeCell ref="A11:AB11"/>
    <mergeCell ref="A13:AB13"/>
    <mergeCell ref="A16:AB16"/>
    <mergeCell ref="O7:Q8"/>
    <mergeCell ref="R7:V7"/>
    <mergeCell ref="A7:A9"/>
    <mergeCell ref="B7:B9"/>
    <mergeCell ref="B24:D24"/>
    <mergeCell ref="A2:AB2"/>
    <mergeCell ref="A4:AB4"/>
    <mergeCell ref="C7:C9"/>
    <mergeCell ref="D7:D9"/>
    <mergeCell ref="E7:E9"/>
    <mergeCell ref="AB7:AB9"/>
    <mergeCell ref="B5:G5"/>
    <mergeCell ref="H5:I5"/>
    <mergeCell ref="R8:T8"/>
    <mergeCell ref="U8:V8"/>
    <mergeCell ref="F7:G8"/>
    <mergeCell ref="H7:H9"/>
    <mergeCell ref="I7:I9"/>
    <mergeCell ref="J7:N7"/>
    <mergeCell ref="J8:L8"/>
    <mergeCell ref="M8:N8"/>
  </mergeCells>
  <pageMargins left="0.39370078740157483" right="0.15748031496062992" top="0.15748031496062992" bottom="0.19685039370078741" header="0.15748031496062992" footer="0.19685039370078741"/>
  <pageSetup paperSize="9" scale="4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Долговая книга (967)</vt:lpstr>
      <vt:lpstr>'Долговая книга (967)'!Заголовки_для_печати</vt:lpstr>
    </vt:vector>
  </TitlesOfParts>
  <Company>ГФУ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Яхина</dc:creator>
  <cp:lastModifiedBy>Глушкова Светлана Геннадьевна</cp:lastModifiedBy>
  <cp:lastPrinted>2024-04-25T11:12:16Z</cp:lastPrinted>
  <dcterms:created xsi:type="dcterms:W3CDTF">2007-04-03T07:32:34Z</dcterms:created>
  <dcterms:modified xsi:type="dcterms:W3CDTF">2024-04-25T11:13:30Z</dcterms:modified>
</cp:coreProperties>
</file>