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W18" i="8"/>
  <c r="S18"/>
  <c r="H19"/>
  <c r="K24"/>
  <c r="L24"/>
  <c r="M24"/>
  <c r="N24"/>
  <c r="O24"/>
  <c r="P24"/>
  <c r="Q24"/>
  <c r="R24"/>
  <c r="T24"/>
  <c r="U24"/>
  <c r="V24"/>
  <c r="X24"/>
  <c r="Y24"/>
  <c r="Z24"/>
  <c r="AA24"/>
  <c r="J24"/>
  <c r="H24"/>
  <c r="W23"/>
  <c r="S23"/>
  <c r="J19"/>
  <c r="S17"/>
  <c r="W17"/>
  <c r="K19"/>
  <c r="L19"/>
  <c r="M19"/>
  <c r="N19"/>
  <c r="O19"/>
  <c r="P19"/>
  <c r="Q19"/>
  <c r="R19"/>
  <c r="T19"/>
  <c r="U19"/>
  <c r="V19"/>
  <c r="X19"/>
  <c r="Y19"/>
  <c r="Z19"/>
  <c r="AA19"/>
  <c r="W22"/>
  <c r="S22"/>
  <c r="S21"/>
  <c r="S24" s="1"/>
  <c r="H27" l="1"/>
  <c r="O27"/>
  <c r="S16"/>
  <c r="W16"/>
  <c r="S15" l="1"/>
  <c r="W15"/>
  <c r="S14"/>
  <c r="W14"/>
  <c r="W21"/>
  <c r="W24" s="1"/>
  <c r="AB24"/>
  <c r="W19" l="1"/>
  <c r="S19"/>
  <c r="S27" s="1"/>
  <c r="L27"/>
  <c r="AA27"/>
  <c r="Y27"/>
  <c r="V27"/>
  <c r="Q27"/>
  <c r="M27"/>
  <c r="K27"/>
  <c r="U27"/>
  <c r="N27"/>
  <c r="Z27"/>
  <c r="X27"/>
  <c r="T27"/>
  <c r="P27"/>
  <c r="W27" l="1"/>
  <c r="H5" s="1"/>
  <c r="R27"/>
  <c r="J27"/>
</calcChain>
</file>

<file path=xl/sharedStrings.xml><?xml version="1.0" encoding="utf-8"?>
<sst xmlns="http://schemas.openxmlformats.org/spreadsheetml/2006/main" count="110" uniqueCount="80">
  <si>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</si>
  <si>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</si>
  <si>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</si>
  <si>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</si>
  <si>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</si>
  <si>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</si>
  <si>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</si>
  <si>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</si>
  <si>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</si>
  <si>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</si>
  <si>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</si>
  <si>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</si>
  <si>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</si>
  <si>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</si>
  <si>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</si>
  <si>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</si>
  <si>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</si>
  <si>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</si>
  <si>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</si>
  <si>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</si>
  <si>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</si>
  <si>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</si>
  <si>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</si>
  <si>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</si>
  <si>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</si>
  <si>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</si>
  <si>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</si>
  <si>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</si>
  <si>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</si>
  <si>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</si>
  <si>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</si>
  <si>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</si>
  <si>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</si>
  <si>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</si>
  <si>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</si>
  <si>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</si>
  <si>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</si>
  <si>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</si>
  <si>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</si>
  <si>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</si>
  <si>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</si>
  <si>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</si>
  <si>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</si>
  <si>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</si>
  <si>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</si>
  <si>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</si>
  <si>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</si>
  <si>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</si>
  <si>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</si>
  <si>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</si>
  <si>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</si>
  <si>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</si>
  <si>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21.10.2022</t>
  </si>
  <si>
    <t>30.11.2023</t>
  </si>
  <si>
    <t>АО "СЕВЕРГАЗБАНК"</t>
  </si>
  <si>
    <t>Долгосрочный, Муниципальный контракт на оказание услуг по предоставлению кредита от 21.10.2022 года № ЭА-109/22</t>
  </si>
  <si>
    <t>Муниципальный контракт № ЭА-109/22 от 21.10.2022 года на оказание услуг по предоставлению кредита</t>
  </si>
  <si>
    <t>3.2</t>
  </si>
  <si>
    <t>10.01.2023</t>
  </si>
  <si>
    <t>27.03.2023</t>
  </si>
  <si>
    <t>3.3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</si>
  <si>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</si>
  <si>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</si>
  <si>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20.03.2023 г. № 07-08-18/4</t>
  </si>
  <si>
    <t>Глава округа "Усинск"</t>
  </si>
  <si>
    <t>Муниципальная долговая книга округа "Усинск"</t>
  </si>
  <si>
    <t>2.5</t>
  </si>
  <si>
    <t>Долгосрочный, Муниципальный контракт на оказание услуг по предоставлению кредита от 05.06.2023 года № ЭА-047/23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</si>
  <si>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</si>
  <si>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</si>
  <si>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</si>
  <si>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</si>
  <si>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Руководитель Финуправления АМО "Усинск"</t>
  </si>
  <si>
    <t>С.К. Росликова</t>
  </si>
  <si>
    <t>по состоянию на 01.11.2023 г.</t>
  </si>
  <si>
    <t>Объем муниципального долга округа "Усинск" по состоянию на 01.11.2023 г.</t>
  </si>
  <si>
    <t>Задолженность на 01.10.2023 года</t>
  </si>
  <si>
    <t>Начислено (получено) в октябре 2023 года</t>
  </si>
  <si>
    <t>Погашено в октябре 2023 года</t>
  </si>
  <si>
    <t>Остаток задолженности на 01.11.2023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</si>
</sst>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1"/>
  <sheetViews>
    <sheetView tabSelected="1" zoomScale="70" zoomScaleNormal="70" workbookViewId="0">
      <selection activeCell="W8" sqref="W8:Y8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36.75" customHeight="1">
      <c r="A2" s="67" t="s">
        <v>65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7" t="s">
        <v>74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ht="42.75" customHeight="1">
      <c r="A5" s="1"/>
      <c r="B5" s="69" t="s">
        <v>75</v>
      </c>
      <c r="C5" s="69"/>
      <c r="D5" s="69"/>
      <c r="E5" s="69"/>
      <c r="F5" s="69"/>
      <c r="G5" s="69"/>
      <c r="H5" s="70">
        <f>W27</f>
        <v>662470400</v>
      </c>
      <c r="I5" s="71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3" t="s">
        <v>15</v>
      </c>
      <c r="B7" s="63" t="s">
        <v>4</v>
      </c>
      <c r="C7" s="63" t="s">
        <v>5</v>
      </c>
      <c r="D7" s="63" t="s">
        <v>26</v>
      </c>
      <c r="E7" s="63" t="s">
        <v>6</v>
      </c>
      <c r="F7" s="72" t="s">
        <v>16</v>
      </c>
      <c r="G7" s="73"/>
      <c r="H7" s="63" t="s">
        <v>7</v>
      </c>
      <c r="I7" s="63" t="s">
        <v>8</v>
      </c>
      <c r="J7" s="60" t="s">
        <v>76</v>
      </c>
      <c r="K7" s="61"/>
      <c r="L7" s="61"/>
      <c r="M7" s="61"/>
      <c r="N7" s="62"/>
      <c r="O7" s="54" t="s">
        <v>77</v>
      </c>
      <c r="P7" s="55"/>
      <c r="Q7" s="56"/>
      <c r="R7" s="60" t="s">
        <v>78</v>
      </c>
      <c r="S7" s="61"/>
      <c r="T7" s="61"/>
      <c r="U7" s="61"/>
      <c r="V7" s="62"/>
      <c r="W7" s="45" t="s">
        <v>79</v>
      </c>
      <c r="X7" s="46"/>
      <c r="Y7" s="46"/>
      <c r="Z7" s="46"/>
      <c r="AA7" s="47"/>
      <c r="AB7" s="63" t="s">
        <v>19</v>
      </c>
    </row>
    <row r="8" spans="1:28" ht="49.5" customHeight="1">
      <c r="A8" s="64"/>
      <c r="B8" s="64"/>
      <c r="C8" s="64"/>
      <c r="D8" s="64"/>
      <c r="E8" s="64"/>
      <c r="F8" s="74"/>
      <c r="G8" s="75"/>
      <c r="H8" s="64"/>
      <c r="I8" s="64"/>
      <c r="J8" s="48" t="s">
        <v>9</v>
      </c>
      <c r="K8" s="49"/>
      <c r="L8" s="50"/>
      <c r="M8" s="48" t="s">
        <v>10</v>
      </c>
      <c r="N8" s="50"/>
      <c r="O8" s="57"/>
      <c r="P8" s="58"/>
      <c r="Q8" s="59"/>
      <c r="R8" s="48" t="s">
        <v>9</v>
      </c>
      <c r="S8" s="49"/>
      <c r="T8" s="50"/>
      <c r="U8" s="48" t="s">
        <v>10</v>
      </c>
      <c r="V8" s="50"/>
      <c r="W8" s="48" t="s">
        <v>9</v>
      </c>
      <c r="X8" s="49"/>
      <c r="Y8" s="50"/>
      <c r="Z8" s="48" t="s">
        <v>10</v>
      </c>
      <c r="AA8" s="50"/>
      <c r="AB8" s="64"/>
    </row>
    <row r="9" spans="1:28" ht="83.25" customHeight="1">
      <c r="A9" s="65"/>
      <c r="B9" s="65"/>
      <c r="C9" s="65"/>
      <c r="D9" s="65"/>
      <c r="E9" s="65"/>
      <c r="F9" s="13" t="s">
        <v>17</v>
      </c>
      <c r="G9" s="13" t="s">
        <v>18</v>
      </c>
      <c r="H9" s="65"/>
      <c r="I9" s="65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5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1" t="s">
        <v>22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1" t="s">
        <v>23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28" ht="133.5" customHeight="1">
      <c r="A14" s="29" t="s">
        <v>36</v>
      </c>
      <c r="B14" s="30" t="s">
        <v>32</v>
      </c>
      <c r="C14" s="30" t="s">
        <v>27</v>
      </c>
      <c r="D14" s="30" t="s">
        <v>33</v>
      </c>
      <c r="E14" s="29" t="s">
        <v>34</v>
      </c>
      <c r="F14" s="29" t="s">
        <v>35</v>
      </c>
      <c r="G14" s="29" t="s">
        <v>58</v>
      </c>
      <c r="H14" s="31">
        <v>98371300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2">
        <v>0</v>
      </c>
      <c r="Q14" s="32">
        <v>0</v>
      </c>
      <c r="R14" s="32">
        <v>0</v>
      </c>
      <c r="S14" s="32">
        <f t="shared" ref="S14" si="0">P14</f>
        <v>0</v>
      </c>
      <c r="T14" s="31">
        <v>0</v>
      </c>
      <c r="U14" s="31">
        <v>0</v>
      </c>
      <c r="V14" s="31">
        <v>0</v>
      </c>
      <c r="W14" s="31">
        <f t="shared" ref="W14:W15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126.75" customHeight="1">
      <c r="A15" s="29" t="s">
        <v>37</v>
      </c>
      <c r="B15" s="30" t="s">
        <v>40</v>
      </c>
      <c r="C15" s="30" t="s">
        <v>41</v>
      </c>
      <c r="D15" s="30" t="s">
        <v>42</v>
      </c>
      <c r="E15" s="29" t="s">
        <v>43</v>
      </c>
      <c r="F15" s="29" t="s">
        <v>44</v>
      </c>
      <c r="G15" s="29" t="s">
        <v>59</v>
      </c>
      <c r="H15" s="31">
        <v>140517000</v>
      </c>
      <c r="I15" s="30" t="s">
        <v>20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  <c r="Q15" s="32">
        <v>0</v>
      </c>
      <c r="R15" s="32">
        <v>0</v>
      </c>
      <c r="S15" s="32">
        <f t="shared" ref="S15" si="2">P15</f>
        <v>0</v>
      </c>
      <c r="T15" s="31">
        <v>0</v>
      </c>
      <c r="U15" s="31">
        <v>0</v>
      </c>
      <c r="V15" s="31">
        <v>0</v>
      </c>
      <c r="W15" s="31">
        <f t="shared" si="1"/>
        <v>0</v>
      </c>
      <c r="X15" s="31">
        <v>0</v>
      </c>
      <c r="Y15" s="31">
        <v>0</v>
      </c>
      <c r="Z15" s="31">
        <v>0</v>
      </c>
      <c r="AA15" s="31">
        <v>0</v>
      </c>
      <c r="AB15" s="18"/>
    </row>
    <row r="16" spans="1:28" ht="128.25" customHeight="1">
      <c r="A16" s="29" t="s">
        <v>38</v>
      </c>
      <c r="B16" s="30" t="s">
        <v>45</v>
      </c>
      <c r="C16" s="30" t="s">
        <v>41</v>
      </c>
      <c r="D16" s="30" t="s">
        <v>46</v>
      </c>
      <c r="E16" s="29" t="s">
        <v>47</v>
      </c>
      <c r="F16" s="29" t="s">
        <v>48</v>
      </c>
      <c r="G16" s="29" t="s">
        <v>59</v>
      </c>
      <c r="H16" s="31">
        <v>130000000</v>
      </c>
      <c r="I16" s="30" t="s">
        <v>20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2">
        <v>0</v>
      </c>
      <c r="Q16" s="32">
        <v>0</v>
      </c>
      <c r="R16" s="32">
        <v>0</v>
      </c>
      <c r="S16" s="32">
        <f t="shared" ref="S16:S17" si="3">P16</f>
        <v>0</v>
      </c>
      <c r="T16" s="31">
        <v>0</v>
      </c>
      <c r="U16" s="31">
        <v>0</v>
      </c>
      <c r="V16" s="31">
        <v>0</v>
      </c>
      <c r="W16" s="31">
        <f t="shared" ref="W16:W17" si="4">J16+O16-R16</f>
        <v>0</v>
      </c>
      <c r="X16" s="31">
        <v>0</v>
      </c>
      <c r="Y16" s="31">
        <v>0</v>
      </c>
      <c r="Z16" s="31">
        <v>0</v>
      </c>
      <c r="AA16" s="31">
        <v>0</v>
      </c>
      <c r="AB16" s="18"/>
    </row>
    <row r="17" spans="1:28" ht="90.75" customHeight="1">
      <c r="A17" s="29" t="s">
        <v>39</v>
      </c>
      <c r="B17" s="30" t="s">
        <v>55</v>
      </c>
      <c r="C17" s="30" t="s">
        <v>54</v>
      </c>
      <c r="D17" s="30" t="s">
        <v>56</v>
      </c>
      <c r="E17" s="29" t="s">
        <v>52</v>
      </c>
      <c r="F17" s="29" t="s">
        <v>53</v>
      </c>
      <c r="G17" s="39"/>
      <c r="H17" s="31">
        <v>8000400</v>
      </c>
      <c r="I17" s="30" t="s">
        <v>20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2">
        <v>0</v>
      </c>
      <c r="S17" s="32">
        <f t="shared" si="3"/>
        <v>0</v>
      </c>
      <c r="T17" s="31">
        <v>0</v>
      </c>
      <c r="U17" s="31">
        <v>0</v>
      </c>
      <c r="V17" s="31">
        <v>0</v>
      </c>
      <c r="W17" s="31">
        <f t="shared" si="4"/>
        <v>0</v>
      </c>
      <c r="X17" s="31">
        <v>0</v>
      </c>
      <c r="Y17" s="31">
        <v>0</v>
      </c>
      <c r="Z17" s="31">
        <v>0</v>
      </c>
      <c r="AA17" s="31">
        <v>0</v>
      </c>
      <c r="AB17" s="18"/>
    </row>
    <row r="18" spans="1:28" ht="90.75" customHeight="1">
      <c r="A18" s="29" t="s">
        <v>66</v>
      </c>
      <c r="B18" s="30" t="s">
        <v>67</v>
      </c>
      <c r="C18" s="30" t="s">
        <v>27</v>
      </c>
      <c r="D18" s="30" t="s">
        <v>68</v>
      </c>
      <c r="E18" s="29" t="s">
        <v>69</v>
      </c>
      <c r="F18" s="29" t="s">
        <v>70</v>
      </c>
      <c r="G18" s="39"/>
      <c r="H18" s="31">
        <v>352517000</v>
      </c>
      <c r="I18" s="30" t="s">
        <v>20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0</v>
      </c>
      <c r="S18" s="32">
        <f t="shared" ref="S18" si="5">P18</f>
        <v>0</v>
      </c>
      <c r="T18" s="31">
        <v>0</v>
      </c>
      <c r="U18" s="31">
        <v>0</v>
      </c>
      <c r="V18" s="31">
        <v>0</v>
      </c>
      <c r="W18" s="31">
        <f t="shared" ref="W18" si="6">J18+O18-R18</f>
        <v>0</v>
      </c>
      <c r="X18" s="31">
        <v>0</v>
      </c>
      <c r="Y18" s="31">
        <v>0</v>
      </c>
      <c r="Z18" s="31">
        <v>0</v>
      </c>
      <c r="AA18" s="31">
        <v>0</v>
      </c>
      <c r="AB18" s="18"/>
    </row>
    <row r="19" spans="1:28" ht="25.5" customHeight="1">
      <c r="A19" s="14" t="s">
        <v>1</v>
      </c>
      <c r="B19" s="20"/>
      <c r="C19" s="20"/>
      <c r="D19" s="20"/>
      <c r="E19" s="20"/>
      <c r="F19" s="20"/>
      <c r="G19" s="20"/>
      <c r="H19" s="38">
        <f>SUM(H14:H18)</f>
        <v>729405700</v>
      </c>
      <c r="I19" s="38"/>
      <c r="J19" s="38">
        <f t="shared" ref="J19:AA19" si="7">SUM(J14:J17)</f>
        <v>0</v>
      </c>
      <c r="K19" s="38">
        <f t="shared" si="7"/>
        <v>0</v>
      </c>
      <c r="L19" s="38">
        <f t="shared" si="7"/>
        <v>0</v>
      </c>
      <c r="M19" s="38">
        <f t="shared" si="7"/>
        <v>0</v>
      </c>
      <c r="N19" s="38">
        <f t="shared" si="7"/>
        <v>0</v>
      </c>
      <c r="O19" s="38">
        <f t="shared" si="7"/>
        <v>0</v>
      </c>
      <c r="P19" s="38">
        <f t="shared" si="7"/>
        <v>0</v>
      </c>
      <c r="Q19" s="38">
        <f t="shared" si="7"/>
        <v>0</v>
      </c>
      <c r="R19" s="38">
        <f t="shared" si="7"/>
        <v>0</v>
      </c>
      <c r="S19" s="38">
        <f t="shared" si="7"/>
        <v>0</v>
      </c>
      <c r="T19" s="38">
        <f t="shared" si="7"/>
        <v>0</v>
      </c>
      <c r="U19" s="38">
        <f t="shared" si="7"/>
        <v>0</v>
      </c>
      <c r="V19" s="38">
        <f t="shared" si="7"/>
        <v>0</v>
      </c>
      <c r="W19" s="38">
        <f t="shared" si="7"/>
        <v>0</v>
      </c>
      <c r="X19" s="38">
        <f t="shared" si="7"/>
        <v>0</v>
      </c>
      <c r="Y19" s="38">
        <f t="shared" si="7"/>
        <v>0</v>
      </c>
      <c r="Z19" s="38">
        <f t="shared" si="7"/>
        <v>0</v>
      </c>
      <c r="AA19" s="38">
        <f t="shared" si="7"/>
        <v>0</v>
      </c>
      <c r="AB19" s="16">
        <v>0</v>
      </c>
    </row>
    <row r="20" spans="1:28" ht="30.75" customHeight="1">
      <c r="A20" s="51" t="s">
        <v>24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3"/>
    </row>
    <row r="21" spans="1:28" ht="72.75" customHeight="1">
      <c r="A21" s="24" t="s">
        <v>28</v>
      </c>
      <c r="B21" s="33" t="s">
        <v>29</v>
      </c>
      <c r="C21" s="33" t="s">
        <v>30</v>
      </c>
      <c r="D21" s="34" t="s">
        <v>31</v>
      </c>
      <c r="E21" s="35">
        <v>43857</v>
      </c>
      <c r="F21" s="35">
        <v>46016</v>
      </c>
      <c r="G21" s="35"/>
      <c r="H21" s="36">
        <v>100000000</v>
      </c>
      <c r="I21" s="17" t="s">
        <v>20</v>
      </c>
      <c r="J21" s="37">
        <v>45600000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43">
        <v>0</v>
      </c>
      <c r="Q21" s="37">
        <v>0</v>
      </c>
      <c r="R21" s="37">
        <v>0</v>
      </c>
      <c r="S21" s="37">
        <f>P21</f>
        <v>0</v>
      </c>
      <c r="T21" s="37">
        <v>0</v>
      </c>
      <c r="U21" s="37">
        <v>0</v>
      </c>
      <c r="V21" s="37">
        <v>0</v>
      </c>
      <c r="W21" s="37">
        <f>J21+O21-R21</f>
        <v>45600000</v>
      </c>
      <c r="X21" s="37">
        <v>0</v>
      </c>
      <c r="Y21" s="37">
        <v>0</v>
      </c>
      <c r="Z21" s="37">
        <v>0</v>
      </c>
      <c r="AA21" s="37">
        <v>0</v>
      </c>
      <c r="AB21" s="28"/>
    </row>
    <row r="22" spans="1:28" ht="77.25" customHeight="1">
      <c r="A22" s="24" t="s">
        <v>57</v>
      </c>
      <c r="B22" s="33" t="s">
        <v>50</v>
      </c>
      <c r="C22" s="33" t="s">
        <v>30</v>
      </c>
      <c r="D22" s="34" t="s">
        <v>51</v>
      </c>
      <c r="E22" s="35">
        <v>44827</v>
      </c>
      <c r="F22" s="35">
        <v>46640</v>
      </c>
      <c r="G22" s="35"/>
      <c r="H22" s="36">
        <v>358115400</v>
      </c>
      <c r="I22" s="17" t="s">
        <v>20</v>
      </c>
      <c r="J22" s="37">
        <v>358115400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40">
        <v>0</v>
      </c>
      <c r="Q22" s="37">
        <v>0</v>
      </c>
      <c r="R22" s="37">
        <v>0</v>
      </c>
      <c r="S22" s="37">
        <f>P22</f>
        <v>0</v>
      </c>
      <c r="T22" s="37">
        <v>0</v>
      </c>
      <c r="U22" s="37">
        <v>0</v>
      </c>
      <c r="V22" s="37">
        <v>0</v>
      </c>
      <c r="W22" s="37">
        <f>J22+O22-R22</f>
        <v>358115400</v>
      </c>
      <c r="X22" s="37">
        <v>0</v>
      </c>
      <c r="Y22" s="37">
        <v>0</v>
      </c>
      <c r="Z22" s="37">
        <v>0</v>
      </c>
      <c r="AA22" s="37">
        <v>0</v>
      </c>
      <c r="AB22" s="41"/>
    </row>
    <row r="23" spans="1:28" ht="165" customHeight="1">
      <c r="A23" s="24" t="s">
        <v>60</v>
      </c>
      <c r="B23" s="33" t="s">
        <v>63</v>
      </c>
      <c r="C23" s="33" t="s">
        <v>61</v>
      </c>
      <c r="D23" s="34" t="s">
        <v>62</v>
      </c>
      <c r="E23" s="35">
        <v>45012</v>
      </c>
      <c r="F23" s="35">
        <v>45280</v>
      </c>
      <c r="G23" s="35"/>
      <c r="H23" s="36">
        <v>258755000</v>
      </c>
      <c r="I23" s="17" t="s">
        <v>20</v>
      </c>
      <c r="J23" s="37">
        <v>258755000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40">
        <v>0</v>
      </c>
      <c r="Q23" s="37">
        <v>0</v>
      </c>
      <c r="R23" s="37">
        <v>0</v>
      </c>
      <c r="S23" s="37">
        <f>P23</f>
        <v>0</v>
      </c>
      <c r="T23" s="37">
        <v>0</v>
      </c>
      <c r="U23" s="37">
        <v>0</v>
      </c>
      <c r="V23" s="37">
        <v>0</v>
      </c>
      <c r="W23" s="37">
        <f>J23+O23-R23</f>
        <v>258755000</v>
      </c>
      <c r="X23" s="37">
        <v>0</v>
      </c>
      <c r="Y23" s="37">
        <v>0</v>
      </c>
      <c r="Z23" s="37">
        <v>0</v>
      </c>
      <c r="AA23" s="37">
        <v>0</v>
      </c>
      <c r="AB23" s="42"/>
    </row>
    <row r="24" spans="1:28" ht="18.75" customHeight="1">
      <c r="A24" s="14" t="s">
        <v>2</v>
      </c>
      <c r="B24" s="25"/>
      <c r="C24" s="25"/>
      <c r="D24" s="25"/>
      <c r="E24" s="25"/>
      <c r="F24" s="25"/>
      <c r="G24" s="25"/>
      <c r="H24" s="26">
        <f>SUM(H21:H23)</f>
        <v>716870400</v>
      </c>
      <c r="I24" s="26"/>
      <c r="J24" s="26">
        <f>SUM(J21:J23)</f>
        <v>662470400</v>
      </c>
      <c r="K24" s="26">
        <f t="shared" ref="K24:AA24" si="8">SUM(K21:K23)</f>
        <v>0</v>
      </c>
      <c r="L24" s="26">
        <f t="shared" si="8"/>
        <v>0</v>
      </c>
      <c r="M24" s="26">
        <f t="shared" si="8"/>
        <v>0</v>
      </c>
      <c r="N24" s="26">
        <f t="shared" si="8"/>
        <v>0</v>
      </c>
      <c r="O24" s="26">
        <f t="shared" si="8"/>
        <v>0</v>
      </c>
      <c r="P24" s="26">
        <f t="shared" si="8"/>
        <v>0</v>
      </c>
      <c r="Q24" s="26">
        <f t="shared" si="8"/>
        <v>0</v>
      </c>
      <c r="R24" s="26">
        <f t="shared" si="8"/>
        <v>0</v>
      </c>
      <c r="S24" s="26">
        <f t="shared" si="8"/>
        <v>0</v>
      </c>
      <c r="T24" s="26">
        <f t="shared" si="8"/>
        <v>0</v>
      </c>
      <c r="U24" s="26">
        <f t="shared" si="8"/>
        <v>0</v>
      </c>
      <c r="V24" s="26">
        <f t="shared" si="8"/>
        <v>0</v>
      </c>
      <c r="W24" s="26">
        <f t="shared" si="8"/>
        <v>662470400</v>
      </c>
      <c r="X24" s="26">
        <f t="shared" si="8"/>
        <v>0</v>
      </c>
      <c r="Y24" s="26">
        <f t="shared" si="8"/>
        <v>0</v>
      </c>
      <c r="Z24" s="26">
        <f t="shared" si="8"/>
        <v>0</v>
      </c>
      <c r="AA24" s="26">
        <f t="shared" si="8"/>
        <v>0</v>
      </c>
      <c r="AB24" s="26" t="e">
        <f>#REF!</f>
        <v>#REF!</v>
      </c>
    </row>
    <row r="25" spans="1:28" ht="23.25" customHeight="1">
      <c r="A25" s="51" t="s">
        <v>25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3"/>
    </row>
    <row r="26" spans="1:28" ht="15" customHeight="1">
      <c r="A26" s="14" t="s">
        <v>21</v>
      </c>
      <c r="B26" s="15"/>
      <c r="C26" s="15"/>
      <c r="D26" s="15"/>
      <c r="E26" s="15"/>
      <c r="F26" s="15"/>
      <c r="G26" s="15"/>
      <c r="H26" s="16">
        <v>0</v>
      </c>
      <c r="I26" s="15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</row>
    <row r="27" spans="1:28" ht="37.5" customHeight="1">
      <c r="A27" s="19" t="s">
        <v>3</v>
      </c>
      <c r="B27" s="20"/>
      <c r="C27" s="20"/>
      <c r="D27" s="20"/>
      <c r="E27" s="20"/>
      <c r="F27" s="20"/>
      <c r="G27" s="20"/>
      <c r="H27" s="38">
        <f>H19+H24</f>
        <v>1446276100</v>
      </c>
      <c r="I27" s="38"/>
      <c r="J27" s="38">
        <f t="shared" ref="J27:AA27" si="9">J24+J19</f>
        <v>662470400</v>
      </c>
      <c r="K27" s="38">
        <f t="shared" si="9"/>
        <v>0</v>
      </c>
      <c r="L27" s="38">
        <f t="shared" si="9"/>
        <v>0</v>
      </c>
      <c r="M27" s="38">
        <f t="shared" si="9"/>
        <v>0</v>
      </c>
      <c r="N27" s="38">
        <f t="shared" si="9"/>
        <v>0</v>
      </c>
      <c r="O27" s="38">
        <f t="shared" si="9"/>
        <v>0</v>
      </c>
      <c r="P27" s="38">
        <f t="shared" si="9"/>
        <v>0</v>
      </c>
      <c r="Q27" s="38">
        <f t="shared" si="9"/>
        <v>0</v>
      </c>
      <c r="R27" s="21">
        <f t="shared" si="9"/>
        <v>0</v>
      </c>
      <c r="S27" s="38">
        <f t="shared" si="9"/>
        <v>0</v>
      </c>
      <c r="T27" s="38">
        <f t="shared" si="9"/>
        <v>0</v>
      </c>
      <c r="U27" s="38">
        <f t="shared" si="9"/>
        <v>0</v>
      </c>
      <c r="V27" s="38">
        <f t="shared" si="9"/>
        <v>0</v>
      </c>
      <c r="W27" s="38">
        <f t="shared" si="9"/>
        <v>662470400</v>
      </c>
      <c r="X27" s="38">
        <f t="shared" si="9"/>
        <v>0</v>
      </c>
      <c r="Y27" s="38">
        <f t="shared" si="9"/>
        <v>0</v>
      </c>
      <c r="Z27" s="38">
        <f t="shared" si="9"/>
        <v>0</v>
      </c>
      <c r="AA27" s="38">
        <f t="shared" si="9"/>
        <v>0</v>
      </c>
      <c r="AB27" s="21">
        <v>0</v>
      </c>
    </row>
    <row r="28" spans="1:28" ht="112.9" customHeight="1">
      <c r="B28" s="66" t="s">
        <v>64</v>
      </c>
      <c r="C28" s="66"/>
      <c r="D28" s="66"/>
      <c r="E28" s="27"/>
      <c r="F28" s="27"/>
      <c r="G28" s="27"/>
      <c r="H28" s="27"/>
      <c r="J28" s="27"/>
      <c r="O28" s="27" t="s">
        <v>49</v>
      </c>
    </row>
    <row r="29" spans="1:28" ht="20.45" customHeight="1">
      <c r="B29" s="27"/>
      <c r="C29" s="27"/>
      <c r="D29" s="27"/>
      <c r="E29" s="27"/>
      <c r="F29" s="27"/>
      <c r="G29" s="27"/>
      <c r="H29" s="27"/>
      <c r="I29" s="27" t="s">
        <v>71</v>
      </c>
      <c r="J29" s="27"/>
    </row>
    <row r="30" spans="1:28" ht="51" customHeight="1">
      <c r="B30" s="44" t="s">
        <v>72</v>
      </c>
      <c r="C30" s="44"/>
      <c r="D30" s="44"/>
      <c r="E30" s="44"/>
      <c r="F30" s="27"/>
      <c r="G30" s="27"/>
      <c r="H30" s="27"/>
      <c r="J30" s="27"/>
      <c r="L30" s="23"/>
      <c r="O30" s="27" t="s">
        <v>73</v>
      </c>
    </row>
    <row r="31" spans="1:28" ht="12.4" customHeight="1"/>
  </sheetData>
  <mergeCells count="29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0:E30"/>
    <mergeCell ref="W7:AA7"/>
    <mergeCell ref="W8:Y8"/>
    <mergeCell ref="Z8:AA8"/>
    <mergeCell ref="A25:AB25"/>
    <mergeCell ref="A11:AB11"/>
    <mergeCell ref="A13:AB13"/>
    <mergeCell ref="A20:AB20"/>
    <mergeCell ref="O7:Q8"/>
    <mergeCell ref="R7:V7"/>
    <mergeCell ref="A7:A9"/>
    <mergeCell ref="B7:B9"/>
    <mergeCell ref="B28:D2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2023-07-05T12:28:57Z</cp:lastPrinted>
  <dcterms:created xsi:type="dcterms:W3CDTF">2007-04-03T07:32:34Z</dcterms:created>
  <dcterms:modified xsi:type="dcterms:W3CDTF">2023-10-27T09:25:25Z</dcterms:modified>
</cp:coreProperties>
</file>