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 tabRatio="724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H23" i="8"/>
  <c r="S18"/>
  <c r="S19"/>
  <c r="W19"/>
  <c r="J20"/>
  <c r="K20"/>
  <c r="L20"/>
  <c r="M20"/>
  <c r="N20"/>
  <c r="O20"/>
  <c r="P20"/>
  <c r="Q20"/>
  <c r="R20"/>
  <c r="T20"/>
  <c r="U20"/>
  <c r="V20"/>
  <c r="X20"/>
  <c r="Y20"/>
  <c r="Z20"/>
  <c r="AA20"/>
  <c r="H20"/>
  <c r="H15"/>
  <c r="K15"/>
  <c r="L15"/>
  <c r="M15"/>
  <c r="N15"/>
  <c r="O15"/>
  <c r="P15"/>
  <c r="Q15"/>
  <c r="R15"/>
  <c r="T15"/>
  <c r="U15"/>
  <c r="V15"/>
  <c r="X15"/>
  <c r="Y15"/>
  <c r="Z15"/>
  <c r="AA15"/>
  <c r="J15"/>
  <c r="W14"/>
  <c r="S14"/>
  <c r="W18"/>
  <c r="S17"/>
  <c r="S20" l="1"/>
  <c r="O23"/>
  <c r="S15" l="1"/>
  <c r="W15"/>
  <c r="W17"/>
  <c r="W20" s="1"/>
  <c r="AB20"/>
  <c r="S23" l="1"/>
  <c r="L23"/>
  <c r="AA23"/>
  <c r="Y23"/>
  <c r="V23"/>
  <c r="Q23"/>
  <c r="M23"/>
  <c r="K23"/>
  <c r="U23"/>
  <c r="N23"/>
  <c r="Z23"/>
  <c r="X23"/>
  <c r="T23"/>
  <c r="P23"/>
  <c r="W23" l="1"/>
  <c r="H5" s="1"/>
  <c r="R23"/>
  <c r="J23"/>
</calcChain>
</file>

<file path=xl/sharedStrings.xml><?xml version="1.0" encoding="utf-8"?>
<sst xmlns="http://schemas.openxmlformats.org/spreadsheetml/2006/main" count="80" uniqueCount="57">
  <si>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</si>
  <si>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</si>
  <si>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</si>
  <si>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</si>
  <si>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</si>
  <si>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</si>
  <si>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</si>
  <si>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</si>
  <si>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</si>
  <si>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</si>
  <si>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</si>
  <si>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</si>
  <si>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</si>
  <si>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</si>
  <si>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</si>
  <si>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</si>
  <si>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</si>
  <si>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</si>
  <si>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</si>
  <si>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</si>
  <si>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</si>
  <si>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</si>
  <si>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</si>
  <si>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</si>
  <si>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</si>
  <si>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</si>
  <si>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</si>
  <si>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Публичное акционерное общество "Сбербанк России"</t>
  </si>
  <si>
    <t>3.1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</si>
  <si>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</si>
  <si>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</si>
  <si>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</si>
  <si>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2.1</t>
  </si>
  <si>
    <t>Н.З. Такаев</t>
  </si>
  <si>
    <t>Соглашение о предоставлении бюджетного кредита от 23.09.2022 года № 3</t>
  </si>
  <si>
    <t>Приказ Минфина Республики Коми от 01.09.2022 № 207</t>
  </si>
  <si>
    <t>3.2</t>
  </si>
  <si>
    <t>Глава округа "Усинск"</t>
  </si>
  <si>
    <t>Муниципальная долговая книга округа "Усинск"</t>
  </si>
  <si>
    <t>Долгосрочный, Муниципальный контракт на оказание услуг по предоставлению кредита от 05.06.2023 года № ЭА-047/23</t>
  </si>
  <si>
    <t>Муниципальный контракт № ЭА-047/23 от 05.06.2023 года на оказание услуг по предоставлению кредита</t>
  </si>
  <si>
    <t>18.12.2023</t>
  </si>
  <si>
    <t>17.12.2024</t>
  </si>
  <si>
    <t>МП</t>
  </si>
  <si>
    <t>3.3</t>
  </si>
  <si>
    <t>16.02.2024</t>
  </si>
  <si>
    <t>Управление Федерального казначейства по Республике Коми</t>
  </si>
  <si>
    <t>пункт 3 статьи 93.6 Бюджетного кодекса РФ</t>
  </si>
  <si>
    <t>Договор о предоставлении субъекту РФ (муниципальному образованию) бюджетного кредита на пополнение остатка средств на едином счете бюджета от 06.02.2024 г. № 07-08-18/5</t>
  </si>
  <si>
    <t>Руководитель Финуправления АМО "Усинск"</t>
  </si>
  <si>
    <t>С.К. Росликова</t>
  </si>
  <si>
    <t>по состоянию на 01.11.2024 г.</t>
  </si>
  <si>
    <t>Объем муниципального долга округа "Усинск" по состоянию на 01.11.2024 г.</t>
  </si>
  <si>
    <t>Задолженность на 01.10.2024 года</t>
  </si>
  <si>
    <t>Начислено (получено) в октябре 2024 года</t>
  </si>
  <si>
    <t>Погашено в октябре 2024 года</t>
  </si>
  <si>
    <t>Остаток задолженности на 01.11.2024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</si>
</sst>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top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7"/>
  <sheetViews>
    <sheetView tabSelected="1" topLeftCell="A7" zoomScale="70" zoomScaleNormal="70" workbookViewId="0">
      <selection activeCell="W8" sqref="W8:Y8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7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36.75" customHeight="1">
      <c r="A2" s="66" t="s">
        <v>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6" t="s">
        <v>51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42.75" customHeight="1">
      <c r="A5" s="1"/>
      <c r="B5" s="68" t="s">
        <v>52</v>
      </c>
      <c r="C5" s="68"/>
      <c r="D5" s="68"/>
      <c r="E5" s="68"/>
      <c r="F5" s="68"/>
      <c r="G5" s="68"/>
      <c r="H5" s="69">
        <f>W23</f>
        <v>640915400</v>
      </c>
      <c r="I5" s="70"/>
      <c r="J5" s="22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2" t="s">
        <v>15</v>
      </c>
      <c r="B7" s="62" t="s">
        <v>4</v>
      </c>
      <c r="C7" s="62" t="s">
        <v>5</v>
      </c>
      <c r="D7" s="62" t="s">
        <v>26</v>
      </c>
      <c r="E7" s="62" t="s">
        <v>6</v>
      </c>
      <c r="F7" s="71" t="s">
        <v>16</v>
      </c>
      <c r="G7" s="72"/>
      <c r="H7" s="62" t="s">
        <v>7</v>
      </c>
      <c r="I7" s="62" t="s">
        <v>8</v>
      </c>
      <c r="J7" s="59" t="s">
        <v>53</v>
      </c>
      <c r="K7" s="60"/>
      <c r="L7" s="60"/>
      <c r="M7" s="60"/>
      <c r="N7" s="61"/>
      <c r="O7" s="53" t="s">
        <v>54</v>
      </c>
      <c r="P7" s="54"/>
      <c r="Q7" s="55"/>
      <c r="R7" s="59" t="s">
        <v>55</v>
      </c>
      <c r="S7" s="60"/>
      <c r="T7" s="60"/>
      <c r="U7" s="60"/>
      <c r="V7" s="61"/>
      <c r="W7" s="44" t="s">
        <v>56</v>
      </c>
      <c r="X7" s="45"/>
      <c r="Y7" s="45"/>
      <c r="Z7" s="45"/>
      <c r="AA7" s="46"/>
      <c r="AB7" s="62" t="s">
        <v>19</v>
      </c>
    </row>
    <row r="8" spans="1:28" ht="49.5" customHeight="1">
      <c r="A8" s="63"/>
      <c r="B8" s="63"/>
      <c r="C8" s="63"/>
      <c r="D8" s="63"/>
      <c r="E8" s="63"/>
      <c r="F8" s="73"/>
      <c r="G8" s="74"/>
      <c r="H8" s="63"/>
      <c r="I8" s="63"/>
      <c r="J8" s="47" t="s">
        <v>9</v>
      </c>
      <c r="K8" s="48"/>
      <c r="L8" s="49"/>
      <c r="M8" s="47" t="s">
        <v>10</v>
      </c>
      <c r="N8" s="49"/>
      <c r="O8" s="56"/>
      <c r="P8" s="57"/>
      <c r="Q8" s="58"/>
      <c r="R8" s="47" t="s">
        <v>9</v>
      </c>
      <c r="S8" s="48"/>
      <c r="T8" s="49"/>
      <c r="U8" s="47" t="s">
        <v>10</v>
      </c>
      <c r="V8" s="49"/>
      <c r="W8" s="47" t="s">
        <v>9</v>
      </c>
      <c r="X8" s="48"/>
      <c r="Y8" s="49"/>
      <c r="Z8" s="47" t="s">
        <v>10</v>
      </c>
      <c r="AA8" s="49"/>
      <c r="AB8" s="63"/>
    </row>
    <row r="9" spans="1:28" ht="83.25" customHeight="1">
      <c r="A9" s="64"/>
      <c r="B9" s="64"/>
      <c r="C9" s="64"/>
      <c r="D9" s="64"/>
      <c r="E9" s="64"/>
      <c r="F9" s="13" t="s">
        <v>17</v>
      </c>
      <c r="G9" s="13" t="s">
        <v>18</v>
      </c>
      <c r="H9" s="64"/>
      <c r="I9" s="64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4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0" t="s">
        <v>22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0" t="s">
        <v>23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2"/>
    </row>
    <row r="14" spans="1:28" ht="96.75" customHeight="1">
      <c r="A14" s="29" t="s">
        <v>32</v>
      </c>
      <c r="B14" s="30" t="s">
        <v>39</v>
      </c>
      <c r="C14" s="30" t="s">
        <v>27</v>
      </c>
      <c r="D14" s="30" t="s">
        <v>40</v>
      </c>
      <c r="E14" s="29" t="s">
        <v>41</v>
      </c>
      <c r="F14" s="29" t="s">
        <v>42</v>
      </c>
      <c r="G14" s="29" t="s">
        <v>45</v>
      </c>
      <c r="H14" s="31">
        <v>352517000</v>
      </c>
      <c r="I14" s="30" t="s">
        <v>20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2">
        <v>0</v>
      </c>
      <c r="S14" s="32">
        <f t="shared" ref="S14" si="0">P14</f>
        <v>0</v>
      </c>
      <c r="T14" s="31">
        <v>0</v>
      </c>
      <c r="U14" s="31">
        <v>0</v>
      </c>
      <c r="V14" s="31">
        <v>0</v>
      </c>
      <c r="W14" s="31">
        <f t="shared" ref="W14" si="1">J14+O14-R14</f>
        <v>0</v>
      </c>
      <c r="X14" s="31">
        <v>0</v>
      </c>
      <c r="Y14" s="31">
        <v>0</v>
      </c>
      <c r="Z14" s="31">
        <v>0</v>
      </c>
      <c r="AA14" s="31">
        <v>0</v>
      </c>
      <c r="AB14" s="18"/>
    </row>
    <row r="15" spans="1:28" ht="25.5" customHeight="1">
      <c r="A15" s="14" t="s">
        <v>1</v>
      </c>
      <c r="B15" s="20"/>
      <c r="C15" s="20"/>
      <c r="D15" s="20"/>
      <c r="E15" s="20"/>
      <c r="F15" s="20"/>
      <c r="G15" s="20"/>
      <c r="H15" s="38">
        <f>SUM(H14:H14)</f>
        <v>352517000</v>
      </c>
      <c r="I15" s="38"/>
      <c r="J15" s="38">
        <f t="shared" ref="J15:AA15" si="2">SUM(J14:J14)</f>
        <v>0</v>
      </c>
      <c r="K15" s="38">
        <f t="shared" si="2"/>
        <v>0</v>
      </c>
      <c r="L15" s="38">
        <f t="shared" si="2"/>
        <v>0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 t="shared" si="2"/>
        <v>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0</v>
      </c>
      <c r="V15" s="38">
        <f t="shared" si="2"/>
        <v>0</v>
      </c>
      <c r="W15" s="38">
        <f t="shared" si="2"/>
        <v>0</v>
      </c>
      <c r="X15" s="38">
        <f t="shared" si="2"/>
        <v>0</v>
      </c>
      <c r="Y15" s="38">
        <f t="shared" si="2"/>
        <v>0</v>
      </c>
      <c r="Z15" s="38">
        <f t="shared" si="2"/>
        <v>0</v>
      </c>
      <c r="AA15" s="38">
        <f t="shared" si="2"/>
        <v>0</v>
      </c>
      <c r="AB15" s="16">
        <v>0</v>
      </c>
    </row>
    <row r="16" spans="1:28" ht="30.75" customHeight="1">
      <c r="A16" s="50" t="s">
        <v>24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2"/>
    </row>
    <row r="17" spans="1:28" ht="72.75" customHeight="1">
      <c r="A17" s="24" t="s">
        <v>28</v>
      </c>
      <c r="B17" s="33" t="s">
        <v>29</v>
      </c>
      <c r="C17" s="33" t="s">
        <v>30</v>
      </c>
      <c r="D17" s="34" t="s">
        <v>31</v>
      </c>
      <c r="E17" s="35">
        <v>43857</v>
      </c>
      <c r="F17" s="35">
        <v>46016</v>
      </c>
      <c r="G17" s="35"/>
      <c r="H17" s="36">
        <v>100000000</v>
      </c>
      <c r="I17" s="17" t="s">
        <v>20</v>
      </c>
      <c r="J17" s="37">
        <v>22800000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41">
        <v>0</v>
      </c>
      <c r="Q17" s="37">
        <v>0</v>
      </c>
      <c r="R17" s="37">
        <v>0</v>
      </c>
      <c r="S17" s="37">
        <f>P17</f>
        <v>0</v>
      </c>
      <c r="T17" s="37">
        <v>0</v>
      </c>
      <c r="U17" s="37">
        <v>0</v>
      </c>
      <c r="V17" s="37">
        <v>0</v>
      </c>
      <c r="W17" s="37">
        <f>J17+O17-R17</f>
        <v>22800000</v>
      </c>
      <c r="X17" s="37">
        <v>0</v>
      </c>
      <c r="Y17" s="37">
        <v>0</v>
      </c>
      <c r="Z17" s="37">
        <v>0</v>
      </c>
      <c r="AA17" s="37">
        <v>0</v>
      </c>
      <c r="AB17" s="28"/>
    </row>
    <row r="18" spans="1:28" ht="77.25" customHeight="1">
      <c r="A18" s="24" t="s">
        <v>36</v>
      </c>
      <c r="B18" s="33" t="s">
        <v>34</v>
      </c>
      <c r="C18" s="33" t="s">
        <v>30</v>
      </c>
      <c r="D18" s="34" t="s">
        <v>35</v>
      </c>
      <c r="E18" s="35">
        <v>44827</v>
      </c>
      <c r="F18" s="35">
        <v>46640</v>
      </c>
      <c r="G18" s="35"/>
      <c r="H18" s="36">
        <v>358115400</v>
      </c>
      <c r="I18" s="17" t="s">
        <v>20</v>
      </c>
      <c r="J18" s="37">
        <v>358115400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9">
        <v>0</v>
      </c>
      <c r="Q18" s="37">
        <v>0</v>
      </c>
      <c r="R18" s="37">
        <v>0</v>
      </c>
      <c r="S18" s="37">
        <f t="shared" ref="S18:S19" si="3">P18</f>
        <v>0</v>
      </c>
      <c r="T18" s="37">
        <v>0</v>
      </c>
      <c r="U18" s="37">
        <v>0</v>
      </c>
      <c r="V18" s="37">
        <v>0</v>
      </c>
      <c r="W18" s="37">
        <f>J18+O18-R18</f>
        <v>358115400</v>
      </c>
      <c r="X18" s="37">
        <v>0</v>
      </c>
      <c r="Y18" s="37">
        <v>0</v>
      </c>
      <c r="Z18" s="37">
        <v>0</v>
      </c>
      <c r="AA18" s="37">
        <v>0</v>
      </c>
      <c r="AB18" s="40"/>
    </row>
    <row r="19" spans="1:28" ht="152.25" customHeight="1">
      <c r="A19" s="24" t="s">
        <v>44</v>
      </c>
      <c r="B19" s="33" t="s">
        <v>48</v>
      </c>
      <c r="C19" s="33" t="s">
        <v>46</v>
      </c>
      <c r="D19" s="34" t="s">
        <v>47</v>
      </c>
      <c r="E19" s="35">
        <v>45337</v>
      </c>
      <c r="F19" s="35">
        <v>45646</v>
      </c>
      <c r="G19" s="35"/>
      <c r="H19" s="36">
        <v>260000000</v>
      </c>
      <c r="I19" s="17" t="s">
        <v>20</v>
      </c>
      <c r="J19" s="37">
        <v>260000000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9">
        <v>0</v>
      </c>
      <c r="Q19" s="39">
        <v>0</v>
      </c>
      <c r="R19" s="39">
        <v>0</v>
      </c>
      <c r="S19" s="37">
        <f t="shared" si="3"/>
        <v>0</v>
      </c>
      <c r="T19" s="39">
        <v>0</v>
      </c>
      <c r="U19" s="39">
        <v>0</v>
      </c>
      <c r="V19" s="39">
        <v>0</v>
      </c>
      <c r="W19" s="37">
        <f>J19+O19-R19</f>
        <v>260000000</v>
      </c>
      <c r="X19" s="37">
        <v>0</v>
      </c>
      <c r="Y19" s="37">
        <v>0</v>
      </c>
      <c r="Z19" s="37">
        <v>0</v>
      </c>
      <c r="AA19" s="37">
        <v>0</v>
      </c>
      <c r="AB19" s="42"/>
    </row>
    <row r="20" spans="1:28" ht="18.75" customHeight="1">
      <c r="A20" s="14" t="s">
        <v>2</v>
      </c>
      <c r="B20" s="25"/>
      <c r="C20" s="25"/>
      <c r="D20" s="25"/>
      <c r="E20" s="25"/>
      <c r="F20" s="25"/>
      <c r="G20" s="25"/>
      <c r="H20" s="26">
        <f>SUM(H17:H19)</f>
        <v>718115400</v>
      </c>
      <c r="I20" s="26"/>
      <c r="J20" s="26">
        <f t="shared" ref="J20:AA20" si="4">SUM(J17:J19)</f>
        <v>640915400</v>
      </c>
      <c r="K20" s="26">
        <f t="shared" si="4"/>
        <v>0</v>
      </c>
      <c r="L20" s="26">
        <f t="shared" si="4"/>
        <v>0</v>
      </c>
      <c r="M20" s="26">
        <f t="shared" si="4"/>
        <v>0</v>
      </c>
      <c r="N20" s="26">
        <f t="shared" si="4"/>
        <v>0</v>
      </c>
      <c r="O20" s="26">
        <f t="shared" si="4"/>
        <v>0</v>
      </c>
      <c r="P20" s="26">
        <f t="shared" si="4"/>
        <v>0</v>
      </c>
      <c r="Q20" s="26">
        <f t="shared" si="4"/>
        <v>0</v>
      </c>
      <c r="R20" s="26">
        <f t="shared" si="4"/>
        <v>0</v>
      </c>
      <c r="S20" s="26">
        <f t="shared" si="4"/>
        <v>0</v>
      </c>
      <c r="T20" s="26">
        <f t="shared" si="4"/>
        <v>0</v>
      </c>
      <c r="U20" s="26">
        <f t="shared" si="4"/>
        <v>0</v>
      </c>
      <c r="V20" s="26">
        <f t="shared" si="4"/>
        <v>0</v>
      </c>
      <c r="W20" s="26">
        <f t="shared" si="4"/>
        <v>640915400</v>
      </c>
      <c r="X20" s="26">
        <f t="shared" si="4"/>
        <v>0</v>
      </c>
      <c r="Y20" s="26">
        <f t="shared" si="4"/>
        <v>0</v>
      </c>
      <c r="Z20" s="26">
        <f t="shared" si="4"/>
        <v>0</v>
      </c>
      <c r="AA20" s="26">
        <f t="shared" si="4"/>
        <v>0</v>
      </c>
      <c r="AB20" s="26" t="e">
        <f>#REF!</f>
        <v>#REF!</v>
      </c>
    </row>
    <row r="21" spans="1:28" ht="23.25" customHeight="1">
      <c r="A21" s="50" t="s">
        <v>25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2"/>
    </row>
    <row r="22" spans="1:28" ht="15" customHeight="1">
      <c r="A22" s="14" t="s">
        <v>21</v>
      </c>
      <c r="B22" s="15"/>
      <c r="C22" s="15"/>
      <c r="D22" s="15"/>
      <c r="E22" s="15"/>
      <c r="F22" s="15"/>
      <c r="G22" s="15"/>
      <c r="H22" s="16">
        <v>0</v>
      </c>
      <c r="I22" s="15"/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</row>
    <row r="23" spans="1:28" ht="28.5" customHeight="1">
      <c r="A23" s="19" t="s">
        <v>3</v>
      </c>
      <c r="B23" s="20"/>
      <c r="C23" s="20"/>
      <c r="D23" s="20"/>
      <c r="E23" s="20"/>
      <c r="F23" s="20"/>
      <c r="G23" s="20"/>
      <c r="H23" s="38">
        <f>H15+H20</f>
        <v>1070632400</v>
      </c>
      <c r="I23" s="38"/>
      <c r="J23" s="38">
        <f t="shared" ref="J23:AA23" si="5">J20+J15</f>
        <v>640915400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21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640915400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21">
        <v>0</v>
      </c>
    </row>
    <row r="24" spans="1:28" ht="112.9" customHeight="1">
      <c r="B24" s="65" t="s">
        <v>37</v>
      </c>
      <c r="C24" s="65"/>
      <c r="D24" s="65"/>
      <c r="E24" s="27"/>
      <c r="F24" s="27"/>
      <c r="G24" s="27"/>
      <c r="H24" s="27"/>
      <c r="J24" s="27"/>
      <c r="O24" s="27" t="s">
        <v>33</v>
      </c>
    </row>
    <row r="25" spans="1:28" ht="20.45" customHeight="1">
      <c r="B25" s="27"/>
      <c r="C25" s="27"/>
      <c r="D25" s="27"/>
      <c r="E25" s="27"/>
      <c r="F25" s="27"/>
      <c r="G25" s="27"/>
      <c r="H25" s="27"/>
      <c r="I25" s="27" t="s">
        <v>43</v>
      </c>
      <c r="J25" s="27"/>
    </row>
    <row r="26" spans="1:28" ht="51" customHeight="1">
      <c r="B26" s="43" t="s">
        <v>49</v>
      </c>
      <c r="C26" s="43"/>
      <c r="D26" s="43"/>
      <c r="E26" s="43"/>
      <c r="F26" s="27"/>
      <c r="G26" s="27"/>
      <c r="H26" s="27"/>
      <c r="J26" s="27"/>
      <c r="L26" s="23"/>
      <c r="O26" s="27" t="s">
        <v>50</v>
      </c>
    </row>
    <row r="27" spans="1:28" ht="12.4" customHeight="1"/>
  </sheetData>
  <mergeCells count="29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26:E26"/>
    <mergeCell ref="W7:AA7"/>
    <mergeCell ref="W8:Y8"/>
    <mergeCell ref="Z8:AA8"/>
    <mergeCell ref="A21:AB21"/>
    <mergeCell ref="A11:AB11"/>
    <mergeCell ref="A13:AB13"/>
    <mergeCell ref="A16:AB16"/>
    <mergeCell ref="O7:Q8"/>
    <mergeCell ref="R7:V7"/>
    <mergeCell ref="A7:A9"/>
    <mergeCell ref="B7:B9"/>
    <mergeCell ref="B24:D24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2024-04-25T11:12:16Z</cp:lastPrinted>
  <dcterms:created xsi:type="dcterms:W3CDTF">2007-04-03T07:32:34Z</dcterms:created>
  <dcterms:modified xsi:type="dcterms:W3CDTF">2024-10-30T06:12:00Z</dcterms:modified>
</cp:coreProperties>
</file>