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J22" i="8"/>
  <c r="S21"/>
  <c r="W21"/>
  <c r="K22"/>
  <c r="L22"/>
  <c r="M22"/>
  <c r="N22"/>
  <c r="O22"/>
  <c r="P22"/>
  <c r="Q22"/>
  <c r="R22"/>
  <c r="T22"/>
  <c r="U22"/>
  <c r="V22"/>
  <c r="X22"/>
  <c r="Y22"/>
  <c r="Z22"/>
  <c r="AA22"/>
  <c r="H22"/>
  <c r="I27"/>
  <c r="J27"/>
  <c r="K27"/>
  <c r="L27"/>
  <c r="M27"/>
  <c r="N27"/>
  <c r="O27"/>
  <c r="P27"/>
  <c r="Q27"/>
  <c r="R27"/>
  <c r="T27"/>
  <c r="U27"/>
  <c r="V27"/>
  <c r="X27"/>
  <c r="Y27"/>
  <c r="Z27"/>
  <c r="AA27"/>
  <c r="H27"/>
  <c r="W26"/>
  <c r="S26"/>
  <c r="W25"/>
  <c r="S25"/>
  <c r="S24"/>
  <c r="W27" l="1"/>
  <c r="S27"/>
  <c r="H30"/>
  <c r="O30"/>
  <c r="S20"/>
  <c r="W20"/>
  <c r="W22" s="1"/>
  <c r="S19" l="1"/>
  <c r="W19"/>
  <c r="S14"/>
  <c r="S15"/>
  <c r="S16"/>
  <c r="S17"/>
  <c r="S18"/>
  <c r="S22" s="1"/>
  <c r="W18"/>
  <c r="W17"/>
  <c r="W16"/>
  <c r="W15"/>
  <c r="W14"/>
  <c r="W24"/>
  <c r="AB27"/>
  <c r="S30" l="1"/>
  <c r="L30"/>
  <c r="AA30"/>
  <c r="Y30"/>
  <c r="V30"/>
  <c r="Q30"/>
  <c r="M30"/>
  <c r="K30"/>
  <c r="U30"/>
  <c r="N30"/>
  <c r="Z30"/>
  <c r="X30"/>
  <c r="T30"/>
  <c r="P30"/>
  <c r="W30" l="1"/>
  <c r="H5" s="1"/>
  <c r="R30"/>
  <c r="J30"/>
</calcChain>
</file>

<file path=xl/sharedStrings.xml><?xml version="1.0" encoding="utf-8"?>
<sst xmlns="http://schemas.openxmlformats.org/spreadsheetml/2006/main" count="131" uniqueCount="93">
  <si>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</si>
  <si>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</si>
  <si>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</si>
  <si>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</si>
  <si>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</si>
  <si>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</si>
  <si>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</si>
  <si>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</si>
  <si>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</si>
  <si>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</si>
  <si>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</si>
  <si>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</si>
  <si>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</si>
  <si>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</si>
  <si>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</si>
  <si>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</si>
  <si>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</si>
  <si>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</si>
  <si>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</si>
  <si>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</si>
  <si>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</si>
  <si>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</si>
  <si>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</si>
  <si>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</si>
  <si>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</si>
  <si>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</si>
  <si>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</si>
  <si>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</si>
  <si>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</si>
  <si>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</si>
  <si>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</si>
  <si>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</si>
  <si>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</si>
  <si>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</si>
  <si>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</si>
  <si>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</si>
  <si>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</si>
  <si>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</si>
  <si>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</si>
  <si>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</si>
  <si>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</si>
  <si>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</si>
  <si>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</si>
  <si>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</si>
  <si>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</si>
  <si>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</si>
  <si>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</si>
  <si>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</si>
  <si>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</si>
  <si>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</si>
  <si>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</si>
  <si>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</si>
  <si>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</si>
  <si>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</si>
  <si>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</si>
  <si>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</si>
  <si>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</si>
  <si>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</si>
  <si>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</si>
  <si>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</si>
  <si>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</si>
  <si>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</si>
  <si>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</si>
  <si>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</si>
  <si>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</si>
  <si>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</si>
  <si>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</si>
  <si>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</si>
  <si>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</si>
  <si>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27.01.2022</t>
  </si>
  <si>
    <t>03.03.2022</t>
  </si>
  <si>
    <t>3.2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</si>
  <si>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10.03.2022 №07-08-18/5</t>
  </si>
  <si>
    <t>Управление Федерального казначейства по Республике Коми</t>
  </si>
  <si>
    <t>19.04.2022</t>
  </si>
  <si>
    <t>пункт 3 статьи 93.6 Бюджетного кодекса РФ</t>
  </si>
  <si>
    <t>Руководитель Финуправления АМО "Усинск"</t>
  </si>
  <si>
    <t>С.К. Росликова</t>
  </si>
  <si>
    <t>3.3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</si>
  <si>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</si>
  <si>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</si>
  <si>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2.8</t>
  </si>
  <si>
    <t>21.10.2022</t>
  </si>
  <si>
    <t>30.11.2023</t>
  </si>
  <si>
    <t>АО "СЕВЕРГАЗБАНК"</t>
  </si>
  <si>
    <t>Долгосрочный, Муниципальный контракт на оказание услуг по предоставлению кредита от 21.10.2022 года № ЭА-109/22</t>
  </si>
  <si>
    <t>Муниципальный контракт № ЭА-109/22 от 21.10.2022 года на оказание услуг по предоставлению кредита</t>
  </si>
  <si>
    <t>по состоянию на 01.01.2023 г.</t>
  </si>
  <si>
    <t>Объем муниципального долга МО ГО "Усинск" по состоянию на 01.01.2023 г.</t>
  </si>
  <si>
    <t>Задолженность на 01.12.2022 года</t>
  </si>
  <si>
    <t>Начислено (получено) в декабре 2022 года</t>
  </si>
  <si>
    <t>Погашено в декабре 2022 года</t>
  </si>
  <si>
    <t>Остаток задолженности на 01.01.2023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</si>
</sst>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"/>
  <sheetViews>
    <sheetView tabSelected="1" topLeftCell="A20" zoomScale="67" zoomScaleNormal="67" workbookViewId="0">
      <selection activeCell="P20" sqref="P20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66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6" t="s">
        <v>87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35.25" customHeight="1">
      <c r="A5" s="1"/>
      <c r="B5" s="68" t="s">
        <v>88</v>
      </c>
      <c r="C5" s="68"/>
      <c r="D5" s="68"/>
      <c r="E5" s="68"/>
      <c r="F5" s="68"/>
      <c r="G5" s="68"/>
      <c r="H5" s="69">
        <f>W30</f>
        <v>628432400</v>
      </c>
      <c r="I5" s="70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3" t="s">
        <v>16</v>
      </c>
      <c r="B7" s="63" t="s">
        <v>4</v>
      </c>
      <c r="C7" s="63" t="s">
        <v>5</v>
      </c>
      <c r="D7" s="63" t="s">
        <v>27</v>
      </c>
      <c r="E7" s="63" t="s">
        <v>6</v>
      </c>
      <c r="F7" s="71" t="s">
        <v>17</v>
      </c>
      <c r="G7" s="72"/>
      <c r="H7" s="63" t="s">
        <v>7</v>
      </c>
      <c r="I7" s="63" t="s">
        <v>8</v>
      </c>
      <c r="J7" s="60" t="s">
        <v>89</v>
      </c>
      <c r="K7" s="61"/>
      <c r="L7" s="61"/>
      <c r="M7" s="61"/>
      <c r="N7" s="62"/>
      <c r="O7" s="54" t="s">
        <v>90</v>
      </c>
      <c r="P7" s="55"/>
      <c r="Q7" s="56"/>
      <c r="R7" s="60" t="s">
        <v>91</v>
      </c>
      <c r="S7" s="61"/>
      <c r="T7" s="61"/>
      <c r="U7" s="61"/>
      <c r="V7" s="62"/>
      <c r="W7" s="45" t="s">
        <v>92</v>
      </c>
      <c r="X7" s="46"/>
      <c r="Y7" s="46"/>
      <c r="Z7" s="46"/>
      <c r="AA7" s="47"/>
      <c r="AB7" s="63" t="s">
        <v>20</v>
      </c>
    </row>
    <row r="8" spans="1:28" ht="49.5" customHeight="1">
      <c r="A8" s="64"/>
      <c r="B8" s="64"/>
      <c r="C8" s="64"/>
      <c r="D8" s="64"/>
      <c r="E8" s="64"/>
      <c r="F8" s="73"/>
      <c r="G8" s="74"/>
      <c r="H8" s="64"/>
      <c r="I8" s="64"/>
      <c r="J8" s="48" t="s">
        <v>9</v>
      </c>
      <c r="K8" s="49"/>
      <c r="L8" s="50"/>
      <c r="M8" s="48" t="s">
        <v>10</v>
      </c>
      <c r="N8" s="50"/>
      <c r="O8" s="57"/>
      <c r="P8" s="58"/>
      <c r="Q8" s="59"/>
      <c r="R8" s="48" t="s">
        <v>9</v>
      </c>
      <c r="S8" s="49"/>
      <c r="T8" s="50"/>
      <c r="U8" s="48" t="s">
        <v>10</v>
      </c>
      <c r="V8" s="50"/>
      <c r="W8" s="48" t="s">
        <v>9</v>
      </c>
      <c r="X8" s="49"/>
      <c r="Y8" s="50"/>
      <c r="Z8" s="48" t="s">
        <v>10</v>
      </c>
      <c r="AA8" s="50"/>
      <c r="AB8" s="64"/>
    </row>
    <row r="9" spans="1:28" ht="83.25" customHeight="1">
      <c r="A9" s="65"/>
      <c r="B9" s="65"/>
      <c r="C9" s="65"/>
      <c r="D9" s="65"/>
      <c r="E9" s="65"/>
      <c r="F9" s="13" t="s">
        <v>18</v>
      </c>
      <c r="G9" s="13" t="s">
        <v>19</v>
      </c>
      <c r="H9" s="65"/>
      <c r="I9" s="65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5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1" t="s">
        <v>23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1" t="s">
        <v>24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26.7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69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70</v>
      </c>
      <c r="H15" s="32">
        <v>95000000</v>
      </c>
      <c r="I15" s="31" t="s">
        <v>21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  <c r="S15" s="33">
        <f t="shared" si="0"/>
        <v>0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70</v>
      </c>
      <c r="H16" s="32">
        <v>85000000</v>
      </c>
      <c r="I16" s="31" t="s">
        <v>21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  <c r="S16" s="33">
        <f t="shared" si="0"/>
        <v>0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30" t="s">
        <v>74</v>
      </c>
      <c r="H17" s="32">
        <v>95000000</v>
      </c>
      <c r="I17" s="31" t="s">
        <v>21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3">
        <f t="shared" si="0"/>
        <v>0</v>
      </c>
      <c r="T17" s="32">
        <v>0</v>
      </c>
      <c r="U17" s="32">
        <v>0</v>
      </c>
      <c r="V17" s="32">
        <v>0</v>
      </c>
      <c r="W17" s="32">
        <f t="shared" si="1"/>
        <v>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328767.12</v>
      </c>
      <c r="Q18" s="33">
        <v>0</v>
      </c>
      <c r="R18" s="33">
        <v>0</v>
      </c>
      <c r="S18" s="33">
        <f t="shared" si="0"/>
        <v>328767.12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26.7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140517000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897383.91</v>
      </c>
      <c r="Q19" s="33">
        <v>0</v>
      </c>
      <c r="R19" s="33">
        <v>0</v>
      </c>
      <c r="S19" s="33">
        <f t="shared" ref="S19" si="2">P19</f>
        <v>897383.91</v>
      </c>
      <c r="T19" s="32">
        <v>0</v>
      </c>
      <c r="U19" s="32">
        <v>0</v>
      </c>
      <c r="V19" s="32">
        <v>0</v>
      </c>
      <c r="W19" s="32">
        <f t="shared" si="1"/>
        <v>140517000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28.2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0</v>
      </c>
      <c r="Q20" s="33">
        <v>0</v>
      </c>
      <c r="R20" s="33">
        <v>0</v>
      </c>
      <c r="S20" s="33">
        <f t="shared" ref="S20:S21" si="3">P20</f>
        <v>0</v>
      </c>
      <c r="T20" s="32">
        <v>0</v>
      </c>
      <c r="U20" s="32">
        <v>0</v>
      </c>
      <c r="V20" s="32">
        <v>0</v>
      </c>
      <c r="W20" s="32">
        <f t="shared" ref="W20:W21" si="4">J20+O20-R20</f>
        <v>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90.75" customHeight="1">
      <c r="A21" s="30" t="s">
        <v>81</v>
      </c>
      <c r="B21" s="31" t="s">
        <v>85</v>
      </c>
      <c r="C21" s="31" t="s">
        <v>84</v>
      </c>
      <c r="D21" s="31" t="s">
        <v>86</v>
      </c>
      <c r="E21" s="30" t="s">
        <v>82</v>
      </c>
      <c r="F21" s="30" t="s">
        <v>83</v>
      </c>
      <c r="G21" s="40"/>
      <c r="H21" s="32">
        <v>8000400</v>
      </c>
      <c r="I21" s="31" t="s">
        <v>21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3">
        <v>0</v>
      </c>
      <c r="S21" s="33">
        <f t="shared" si="3"/>
        <v>0</v>
      </c>
      <c r="T21" s="32">
        <v>0</v>
      </c>
      <c r="U21" s="32">
        <v>0</v>
      </c>
      <c r="V21" s="32">
        <v>0</v>
      </c>
      <c r="W21" s="32">
        <f t="shared" si="4"/>
        <v>0</v>
      </c>
      <c r="X21" s="32">
        <v>0</v>
      </c>
      <c r="Y21" s="32">
        <v>0</v>
      </c>
      <c r="Z21" s="32">
        <v>0</v>
      </c>
      <c r="AA21" s="32">
        <v>0</v>
      </c>
      <c r="AB21" s="18"/>
    </row>
    <row r="22" spans="1:28" ht="25.5" customHeight="1">
      <c r="A22" s="14" t="s">
        <v>1</v>
      </c>
      <c r="B22" s="20"/>
      <c r="C22" s="20"/>
      <c r="D22" s="20"/>
      <c r="E22" s="20"/>
      <c r="F22" s="20"/>
      <c r="G22" s="20"/>
      <c r="H22" s="39">
        <f>SUM(H14:H21)</f>
        <v>735004100</v>
      </c>
      <c r="I22" s="39"/>
      <c r="J22" s="39">
        <f>SUM(J14:J21)</f>
        <v>190517000</v>
      </c>
      <c r="K22" s="39">
        <f t="shared" ref="K22:AA22" si="5">SUM(K14:K21)</f>
        <v>0</v>
      </c>
      <c r="L22" s="39">
        <f t="shared" si="5"/>
        <v>0</v>
      </c>
      <c r="M22" s="39">
        <f t="shared" si="5"/>
        <v>0</v>
      </c>
      <c r="N22" s="39">
        <f t="shared" si="5"/>
        <v>0</v>
      </c>
      <c r="O22" s="39">
        <f t="shared" si="5"/>
        <v>0</v>
      </c>
      <c r="P22" s="39">
        <f t="shared" si="5"/>
        <v>1226151.03</v>
      </c>
      <c r="Q22" s="39">
        <f t="shared" si="5"/>
        <v>0</v>
      </c>
      <c r="R22" s="39">
        <f t="shared" si="5"/>
        <v>0</v>
      </c>
      <c r="S22" s="39">
        <f t="shared" si="5"/>
        <v>1226151.03</v>
      </c>
      <c r="T22" s="39">
        <f t="shared" si="5"/>
        <v>0</v>
      </c>
      <c r="U22" s="39">
        <f t="shared" si="5"/>
        <v>0</v>
      </c>
      <c r="V22" s="39">
        <f t="shared" si="5"/>
        <v>0</v>
      </c>
      <c r="W22" s="39">
        <f t="shared" si="5"/>
        <v>190517000</v>
      </c>
      <c r="X22" s="39">
        <f t="shared" si="5"/>
        <v>0</v>
      </c>
      <c r="Y22" s="39">
        <f t="shared" si="5"/>
        <v>0</v>
      </c>
      <c r="Z22" s="39">
        <f t="shared" si="5"/>
        <v>0</v>
      </c>
      <c r="AA22" s="39">
        <f t="shared" si="5"/>
        <v>0</v>
      </c>
      <c r="AB22" s="16">
        <v>0</v>
      </c>
    </row>
    <row r="23" spans="1:28" ht="30.75" customHeight="1">
      <c r="A23" s="51" t="s">
        <v>25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3"/>
    </row>
    <row r="24" spans="1:28" ht="72.75" customHeight="1">
      <c r="A24" s="24" t="s">
        <v>32</v>
      </c>
      <c r="B24" s="34" t="s">
        <v>33</v>
      </c>
      <c r="C24" s="34" t="s">
        <v>34</v>
      </c>
      <c r="D24" s="35" t="s">
        <v>35</v>
      </c>
      <c r="E24" s="36">
        <v>43857</v>
      </c>
      <c r="F24" s="36">
        <v>46016</v>
      </c>
      <c r="G24" s="36"/>
      <c r="H24" s="37">
        <v>100000000</v>
      </c>
      <c r="I24" s="17" t="s">
        <v>21</v>
      </c>
      <c r="J24" s="38">
        <v>79800000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42">
        <v>6777.53</v>
      </c>
      <c r="Q24" s="38">
        <v>0</v>
      </c>
      <c r="R24" s="38">
        <v>0</v>
      </c>
      <c r="S24" s="38">
        <f>P24</f>
        <v>6777.53</v>
      </c>
      <c r="T24" s="38">
        <v>0</v>
      </c>
      <c r="U24" s="38">
        <v>0</v>
      </c>
      <c r="V24" s="38">
        <v>0</v>
      </c>
      <c r="W24" s="38">
        <f>J24+O24-R24</f>
        <v>79800000</v>
      </c>
      <c r="X24" s="38">
        <v>0</v>
      </c>
      <c r="Y24" s="38">
        <v>0</v>
      </c>
      <c r="Z24" s="38">
        <v>0</v>
      </c>
      <c r="AA24" s="38">
        <v>0</v>
      </c>
      <c r="AB24" s="29"/>
    </row>
    <row r="25" spans="1:28" ht="161.25" customHeight="1">
      <c r="A25" s="24" t="s">
        <v>71</v>
      </c>
      <c r="B25" s="34" t="s">
        <v>72</v>
      </c>
      <c r="C25" s="34" t="s">
        <v>73</v>
      </c>
      <c r="D25" s="35" t="s">
        <v>75</v>
      </c>
      <c r="E25" s="36">
        <v>44669</v>
      </c>
      <c r="F25" s="36">
        <v>44908</v>
      </c>
      <c r="G25" s="36">
        <v>44908</v>
      </c>
      <c r="H25" s="37">
        <v>109319000</v>
      </c>
      <c r="I25" s="17" t="s">
        <v>21</v>
      </c>
      <c r="J25" s="38">
        <v>109319000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71880.990000000005</v>
      </c>
      <c r="Q25" s="38">
        <v>0</v>
      </c>
      <c r="R25" s="38">
        <v>109319000</v>
      </c>
      <c r="S25" s="38">
        <f>P25</f>
        <v>71880.990000000005</v>
      </c>
      <c r="T25" s="38">
        <v>0</v>
      </c>
      <c r="U25" s="38">
        <v>0</v>
      </c>
      <c r="V25" s="38">
        <v>0</v>
      </c>
      <c r="W25" s="38">
        <f>J25+O25-R25</f>
        <v>0</v>
      </c>
      <c r="X25" s="38">
        <v>0</v>
      </c>
      <c r="Y25" s="38">
        <v>0</v>
      </c>
      <c r="Z25" s="38">
        <v>0</v>
      </c>
      <c r="AA25" s="38">
        <v>0</v>
      </c>
      <c r="AB25" s="41"/>
    </row>
    <row r="26" spans="1:28" ht="77.25" customHeight="1">
      <c r="A26" s="24" t="s">
        <v>78</v>
      </c>
      <c r="B26" s="34" t="s">
        <v>79</v>
      </c>
      <c r="C26" s="34" t="s">
        <v>34</v>
      </c>
      <c r="D26" s="35" t="s">
        <v>80</v>
      </c>
      <c r="E26" s="36">
        <v>44827</v>
      </c>
      <c r="F26" s="36">
        <v>46640</v>
      </c>
      <c r="G26" s="36"/>
      <c r="H26" s="37">
        <v>358115400</v>
      </c>
      <c r="I26" s="17" t="s">
        <v>21</v>
      </c>
      <c r="J26" s="38">
        <v>358115400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42">
        <v>98113.81</v>
      </c>
      <c r="Q26" s="38">
        <v>0</v>
      </c>
      <c r="R26" s="38">
        <v>0</v>
      </c>
      <c r="S26" s="38">
        <f>P26</f>
        <v>98113.81</v>
      </c>
      <c r="T26" s="38">
        <v>0</v>
      </c>
      <c r="U26" s="38">
        <v>0</v>
      </c>
      <c r="V26" s="38">
        <v>0</v>
      </c>
      <c r="W26" s="38">
        <f>J26+O26-R26</f>
        <v>358115400</v>
      </c>
      <c r="X26" s="38">
        <v>0</v>
      </c>
      <c r="Y26" s="38">
        <v>0</v>
      </c>
      <c r="Z26" s="38">
        <v>0</v>
      </c>
      <c r="AA26" s="38">
        <v>0</v>
      </c>
      <c r="AB26" s="43"/>
    </row>
    <row r="27" spans="1:28" ht="18.75" customHeight="1">
      <c r="A27" s="14" t="s">
        <v>2</v>
      </c>
      <c r="B27" s="25"/>
      <c r="C27" s="25"/>
      <c r="D27" s="25"/>
      <c r="E27" s="25"/>
      <c r="F27" s="25"/>
      <c r="G27" s="25"/>
      <c r="H27" s="26">
        <f>SUM(H24:H26)</f>
        <v>567434400</v>
      </c>
      <c r="I27" s="26">
        <f t="shared" ref="I27:AA27" si="6">SUM(I24:I26)</f>
        <v>0</v>
      </c>
      <c r="J27" s="26">
        <f t="shared" si="6"/>
        <v>547234400</v>
      </c>
      <c r="K27" s="26">
        <f t="shared" si="6"/>
        <v>0</v>
      </c>
      <c r="L27" s="26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176772.33000000002</v>
      </c>
      <c r="Q27" s="26">
        <f t="shared" si="6"/>
        <v>0</v>
      </c>
      <c r="R27" s="26">
        <f t="shared" si="6"/>
        <v>109319000</v>
      </c>
      <c r="S27" s="26">
        <f t="shared" si="6"/>
        <v>176772.33000000002</v>
      </c>
      <c r="T27" s="26">
        <f t="shared" si="6"/>
        <v>0</v>
      </c>
      <c r="U27" s="26">
        <f t="shared" si="6"/>
        <v>0</v>
      </c>
      <c r="V27" s="26">
        <f t="shared" si="6"/>
        <v>0</v>
      </c>
      <c r="W27" s="26">
        <f t="shared" si="6"/>
        <v>437915400</v>
      </c>
      <c r="X27" s="26">
        <f t="shared" si="6"/>
        <v>0</v>
      </c>
      <c r="Y27" s="26">
        <f t="shared" si="6"/>
        <v>0</v>
      </c>
      <c r="Z27" s="26">
        <f t="shared" si="6"/>
        <v>0</v>
      </c>
      <c r="AA27" s="26">
        <f t="shared" si="6"/>
        <v>0</v>
      </c>
      <c r="AB27" s="26" t="e">
        <f>#REF!</f>
        <v>#REF!</v>
      </c>
    </row>
    <row r="28" spans="1:28" ht="23.25" customHeight="1">
      <c r="A28" s="51" t="s">
        <v>26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</row>
    <row r="29" spans="1:28" ht="15" customHeight="1">
      <c r="A29" s="14" t="s">
        <v>22</v>
      </c>
      <c r="B29" s="15"/>
      <c r="C29" s="15"/>
      <c r="D29" s="15"/>
      <c r="E29" s="15"/>
      <c r="F29" s="15"/>
      <c r="G29" s="15"/>
      <c r="H29" s="16">
        <v>0</v>
      </c>
      <c r="I29" s="15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</row>
    <row r="30" spans="1:28" ht="37.5" customHeight="1">
      <c r="A30" s="19" t="s">
        <v>3</v>
      </c>
      <c r="B30" s="20"/>
      <c r="C30" s="20"/>
      <c r="D30" s="20"/>
      <c r="E30" s="20"/>
      <c r="F30" s="20"/>
      <c r="G30" s="20"/>
      <c r="H30" s="39">
        <f>H22+H27</f>
        <v>1302438500</v>
      </c>
      <c r="I30" s="39"/>
      <c r="J30" s="39">
        <f t="shared" ref="J30:AA30" si="7">J27+J22</f>
        <v>737751400</v>
      </c>
      <c r="K30" s="39">
        <f t="shared" si="7"/>
        <v>0</v>
      </c>
      <c r="L30" s="39">
        <f t="shared" si="7"/>
        <v>0</v>
      </c>
      <c r="M30" s="39">
        <f t="shared" si="7"/>
        <v>0</v>
      </c>
      <c r="N30" s="39">
        <f t="shared" si="7"/>
        <v>0</v>
      </c>
      <c r="O30" s="39">
        <f t="shared" si="7"/>
        <v>0</v>
      </c>
      <c r="P30" s="39">
        <f t="shared" si="7"/>
        <v>1402923.36</v>
      </c>
      <c r="Q30" s="39">
        <f t="shared" si="7"/>
        <v>0</v>
      </c>
      <c r="R30" s="21">
        <f t="shared" si="7"/>
        <v>109319000</v>
      </c>
      <c r="S30" s="39">
        <f t="shared" si="7"/>
        <v>1402923.36</v>
      </c>
      <c r="T30" s="39">
        <f t="shared" si="7"/>
        <v>0</v>
      </c>
      <c r="U30" s="39">
        <f t="shared" si="7"/>
        <v>0</v>
      </c>
      <c r="V30" s="39">
        <f t="shared" si="7"/>
        <v>0</v>
      </c>
      <c r="W30" s="39">
        <f t="shared" si="7"/>
        <v>628432400</v>
      </c>
      <c r="X30" s="39">
        <f t="shared" si="7"/>
        <v>0</v>
      </c>
      <c r="Y30" s="39">
        <f t="shared" si="7"/>
        <v>0</v>
      </c>
      <c r="Z30" s="39">
        <f t="shared" si="7"/>
        <v>0</v>
      </c>
      <c r="AA30" s="39">
        <f t="shared" si="7"/>
        <v>0</v>
      </c>
      <c r="AB30" s="21">
        <v>0</v>
      </c>
    </row>
    <row r="31" spans="1:28" ht="87" customHeight="1">
      <c r="B31" s="27" t="s">
        <v>67</v>
      </c>
      <c r="C31" s="27"/>
      <c r="D31" s="28"/>
      <c r="E31" s="28"/>
      <c r="F31" s="28"/>
      <c r="G31" s="28"/>
      <c r="H31" s="28"/>
      <c r="J31" s="28"/>
      <c r="O31" s="28" t="s">
        <v>68</v>
      </c>
    </row>
    <row r="32" spans="1:28" ht="12.4" customHeight="1">
      <c r="B32" s="28"/>
      <c r="C32" s="28"/>
      <c r="D32" s="28"/>
      <c r="E32" s="28"/>
      <c r="F32" s="28"/>
      <c r="G32" s="28"/>
      <c r="H32" s="28"/>
      <c r="I32" s="28"/>
      <c r="J32" s="28"/>
    </row>
    <row r="33" spans="2:15" ht="51" customHeight="1">
      <c r="B33" s="44" t="s">
        <v>76</v>
      </c>
      <c r="C33" s="44"/>
      <c r="D33" s="44"/>
      <c r="E33" s="44"/>
      <c r="F33" s="28"/>
      <c r="G33" s="28"/>
      <c r="H33" s="28"/>
      <c r="J33" s="28"/>
      <c r="L33" s="23"/>
      <c r="O33" s="28" t="s">
        <v>77</v>
      </c>
    </row>
    <row r="34" spans="2:15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3:E33"/>
    <mergeCell ref="W7:AA7"/>
    <mergeCell ref="W8:Y8"/>
    <mergeCell ref="Z8:AA8"/>
    <mergeCell ref="A28:AB28"/>
    <mergeCell ref="A11:AB11"/>
    <mergeCell ref="A13:AB13"/>
    <mergeCell ref="A23:AB23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2022-10-26T11:47:34Z</cp:lastPrinted>
  <dcterms:created xsi:type="dcterms:W3CDTF">2007-04-03T07:32:34Z</dcterms:created>
  <dcterms:modified xsi:type="dcterms:W3CDTF">2022-12-26T11:00:24Z</dcterms:modified>
</cp:coreProperties>
</file>