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</customWorkbookViews>
  <fileRecoveryPr autoRecover="0"/>
</workbook>
</file>

<file path=xl/calcChain.xml><?xml version="1.0" encoding="utf-8"?>
<calcChain xmlns="http://schemas.openxmlformats.org/spreadsheetml/2006/main"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<sst xmlns="http://schemas.openxmlformats.org/spreadsheetml/2006/main" count="456" uniqueCount="180">
  <si>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</si>
  <si>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</si>
  <si>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</si>
  <si>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</si>
  <si>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</si>
  <si>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</si>
  <si>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</si>
  <si>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</si>
  <si>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</si>
  <si>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</si>
  <si>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</si>
  <si>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</si>
  <si>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</si>
  <si>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</si>
  <si>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</si>
  <si>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</si>
  <si>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</si>
  <si>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</si>
  <si>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</si>
  <si>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</si>
  <si>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</si>
  <si>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</si>
  <si>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</si>
  <si>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</si>
  <si>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</si>
  <si>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</si>
  <si>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</si>
  <si>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</si>
  <si>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</si>
  <si>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</si>
  <si>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</si>
  <si>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</si>
  <si>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</si>
  <si>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</si>
  <si>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</si>
  <si>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</si>
  <si>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</si>
  <si>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</si>
  <si>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</si>
  <si>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</si>
  <si>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</si>
  <si>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</si>
  <si>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</si>
  <si>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</si>
  <si>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</si>
  <si>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</si>
  <si>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</si>
  <si>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</si>
  <si>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</si>
  <si>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</si>
  <si>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</si>
  <si>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</si>
  <si>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</si>
  <si>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</si>
  <si>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</si>
  <si>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</si>
  <si>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</si>
  <si>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</si>
  <si>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</si>
  <si>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</si>
  <si>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</si>
  <si>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</si>
  <si>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</si>
  <si>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</si>
  <si>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</si>
  <si>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</si>
  <si>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</si>
  <si>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</si>
  <si>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</si>
  <si>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</si>
  <si>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</si>
  <si>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</si>
  <si>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</si>
  <si>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</si>
  <si>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</si>
  <si>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</si>
  <si>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</si>
  <si>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</si>
  <si>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</si>
  <si>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</si>
  <si>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</si>
  <si>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</si>
  <si>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</si>
  <si>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</si>
  <si>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</si>
  <si>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</si>
  <si>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</si>
  <si>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</si>
  <si>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</si>
  <si>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</si>
  <si>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</si>
  <si>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</si>
  <si>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</si>
  <si>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</si>
  <si>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</si>
  <si>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</si>
  <si>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</si>
  <si>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</si>
  <si>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</si>
  <si>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</si>
  <si>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</si>
  <si>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</si>
  <si>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</si>
  <si>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</si>
  <si>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</si>
  <si>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</si>
  <si>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</si>
  <si>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</si>
  <si>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</si>
  <si>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</si>
  <si>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</si>
  <si>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</si>
  <si>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</si>
  <si>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</si>
  <si>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</si>
  <si>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</si>
  <si>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</si>
  <si>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</si>
  <si>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</si>
  <si>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</si>
  <si>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</si>
  <si>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</si>
  <si>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</si>
  <si>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</si>
  <si>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</si>
  <si>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</si>
  <si>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</si>
  <si>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</si>
  <si>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</si>
  <si>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</si>
  <si>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</si>
  <si>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</si>
  <si>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</si>
  <si>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</si>
  <si>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</si>
  <si>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</si>
  <si>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</si>
  <si>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</si>
  <si>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</si>
  <si>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</si>
  <si>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</si>
  <si>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</si>
  <si>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</si>
  <si>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</si>
  <si>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</si>
  <si>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</si>
  <si>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</si>
  <si>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</si>
  <si>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</si>
  <si>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</si>
  <si>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</si>
  <si>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</si>
  <si>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</si>
  <si>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</si>
  <si>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</si>
  <si>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</si>
  <si>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</si>
  <si>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</si>
  <si>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</si>
  <si>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</si>
  <si>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</si>
  <si>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</si>
  <si>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</si>
  <si>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</si>
  <si>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</si>
  <si>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</si>
  <si>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</si>
  <si>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</si>
  <si>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</si>
  <si>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</si>
  <si>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</si>
  <si>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</si>
  <si>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</si>
  <si>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</si>
  <si>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</si>
  <si>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</si>
  <si>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</si>
  <si>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Исполнено по состоянию на 01.01.2022</t>
  </si>
  <si>
    <t>Исполнено по состоянию на 01.01.2023</t>
  </si>
  <si>
    <t>Информация об исполнении бюджета муниципального образования городского округа "Усинск" 
на 01.01.2023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</si>
</sst>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0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Times New Roman Cyr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6" fillId="0" borderId="0"/>
    <xf numFmtId="4" fontId="27" fillId="0" borderId="5">
      <alignment horizontal="right" vertical="top" shrinkToFit="1"/>
    </xf>
    <xf numFmtId="4" fontId="27" fillId="0" borderId="6">
      <alignment horizontal="right" vertical="top" shrinkToFit="1"/>
    </xf>
    <xf numFmtId="49" fontId="28" fillId="0" borderId="7">
      <alignment horizontal="center" vertical="top" shrinkToFit="1"/>
    </xf>
    <xf numFmtId="49" fontId="29" fillId="0" borderId="8">
      <alignment horizontal="center" vertical="center" wrapText="1"/>
    </xf>
    <xf numFmtId="0" fontId="27" fillId="0" borderId="0">
      <alignment horizontal="right" vertical="top" wrapText="1"/>
    </xf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</cellStyleXfs>
  <cellXfs count="196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7" fontId="25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3" fillId="9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1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3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5C54602A-724E-45A9-8F60-2E1A10275DB0}">
      <pageMargins left="0.7" right="0.7" top="0.75" bottom="0.75" header="0.3" footer="0.3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7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7" customWidth="1"/>
  </cols>
  <sheetData>
    <row r="1" spans="1:5">
      <c r="A1" s="177" t="s">
        <v>176</v>
      </c>
      <c r="B1" s="176"/>
      <c r="C1" s="176"/>
      <c r="D1" s="176"/>
      <c r="E1" s="178"/>
    </row>
    <row r="2" spans="1:5" ht="12.75">
      <c r="A2"/>
      <c r="B2"/>
      <c r="C2"/>
      <c r="D2"/>
      <c r="E2" s="179"/>
    </row>
    <row r="3" spans="1:5">
      <c r="B3" s="171"/>
      <c r="C3" s="166"/>
      <c r="D3" s="166"/>
      <c r="E3" s="180"/>
    </row>
    <row r="4" spans="1:5">
      <c r="A4" s="132"/>
      <c r="B4" s="133"/>
      <c r="C4" s="134"/>
      <c r="D4" s="134"/>
      <c r="E4" s="181" t="s">
        <v>0</v>
      </c>
    </row>
    <row r="5" spans="1:5" ht="47.25">
      <c r="A5" s="173" t="s">
        <v>1</v>
      </c>
      <c r="B5" s="173" t="s">
        <v>2</v>
      </c>
      <c r="C5" s="172" t="s">
        <v>174</v>
      </c>
      <c r="D5" s="172" t="s">
        <v>175</v>
      </c>
      <c r="E5" s="182" t="s">
        <v>171</v>
      </c>
    </row>
    <row r="6" spans="1:5" ht="12.75">
      <c r="A6"/>
      <c r="B6"/>
      <c r="C6"/>
      <c r="D6"/>
      <c r="E6" s="179"/>
    </row>
    <row r="7" spans="1:5">
      <c r="A7" s="135">
        <v>1</v>
      </c>
      <c r="B7" s="136">
        <v>2</v>
      </c>
      <c r="C7" s="135">
        <v>3</v>
      </c>
      <c r="D7" s="135">
        <v>4</v>
      </c>
      <c r="E7" s="183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84" t="e">
        <f>D8-C8</f>
        <v>#REF!</v>
      </c>
    </row>
    <row r="9" spans="1:5">
      <c r="A9" s="165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84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5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5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5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5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5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5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5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5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5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5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5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5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5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84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84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5" t="e">
        <f t="shared" si="0"/>
        <v>#REF!</v>
      </c>
    </row>
    <row r="26" spans="1:5">
      <c r="A26" s="148" t="s">
        <v>170</v>
      </c>
      <c r="B26" s="149">
        <v>2021000</v>
      </c>
      <c r="C26" s="142">
        <v>0</v>
      </c>
      <c r="D26" s="142" t="e">
        <f>#REF!</f>
        <v>#REF!</v>
      </c>
      <c r="E26" s="185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5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5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5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5" t="e">
        <f t="shared" si="0"/>
        <v>#REF!</v>
      </c>
    </row>
    <row r="31" spans="1:5" ht="110.25">
      <c r="A31" s="151" t="s">
        <v>169</v>
      </c>
      <c r="B31" s="141">
        <v>20804000</v>
      </c>
      <c r="C31" s="142">
        <v>0</v>
      </c>
      <c r="D31" s="142" t="e">
        <f>#REF!</f>
        <v>#REF!</v>
      </c>
      <c r="E31" s="185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5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5" t="e">
        <f t="shared" si="0"/>
        <v>#REF!</v>
      </c>
    </row>
    <row r="34" spans="1:5">
      <c r="A34" s="153" t="s">
        <v>26</v>
      </c>
      <c r="B34" s="173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6">
        <f t="shared" si="0"/>
        <v>79185.099999999627</v>
      </c>
    </row>
    <row r="35" spans="1:5">
      <c r="A35" s="174" t="s">
        <v>27</v>
      </c>
      <c r="B35" s="173"/>
      <c r="C35" s="152">
        <f>C36+C46+C50+C55+C60+C62+C68+C71+C75+C79+C83</f>
        <v>2143220</v>
      </c>
      <c r="D35" s="152">
        <f>D36+D46+D50+D55+D60+D62+D68+D71+D75+D79+D83</f>
        <v>2222405.0999999996</v>
      </c>
      <c r="E35" s="186">
        <f t="shared" si="0"/>
        <v>79185.099999999627</v>
      </c>
    </row>
    <row r="36" spans="1:5">
      <c r="A36" s="153" t="s">
        <v>28</v>
      </c>
      <c r="B36" s="167" t="s">
        <v>29</v>
      </c>
      <c r="C36" s="152">
        <f>SUM(C37:C45)</f>
        <v>245467.90000000002</v>
      </c>
      <c r="D36" s="152">
        <f>SUM(D37:D45)</f>
        <v>212563.1</v>
      </c>
      <c r="E36" s="186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9">
        <v>0</v>
      </c>
      <c r="E37" s="185">
        <f t="shared" si="0"/>
        <v>0</v>
      </c>
    </row>
    <row r="38" spans="1:5" ht="31.5">
      <c r="A38" s="154" t="s">
        <v>166</v>
      </c>
      <c r="B38" s="156" t="s">
        <v>31</v>
      </c>
      <c r="C38" s="142">
        <v>3963.5</v>
      </c>
      <c r="D38" s="142">
        <v>4606.1000000000004</v>
      </c>
      <c r="E38" s="185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5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83">
        <f t="shared" si="0"/>
        <v>2998.1999999999825</v>
      </c>
    </row>
    <row r="41" spans="1:5">
      <c r="A41" s="157" t="s">
        <v>144</v>
      </c>
      <c r="B41" s="168" t="s">
        <v>145</v>
      </c>
      <c r="C41" s="150"/>
      <c r="D41" s="150"/>
      <c r="E41" s="183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83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83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83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83">
        <f t="shared" si="0"/>
        <v>-41333.600000000006</v>
      </c>
    </row>
    <row r="46" spans="1:5" ht="31.5">
      <c r="A46" s="153" t="s">
        <v>44</v>
      </c>
      <c r="B46" s="167" t="s">
        <v>45</v>
      </c>
      <c r="C46" s="152">
        <f>SUM(C47:C48)+C49</f>
        <v>2687.8</v>
      </c>
      <c r="D46" s="152">
        <f>SUM(D47:D48)+D49</f>
        <v>3077.8999999999996</v>
      </c>
      <c r="E46" s="186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83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83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83">
        <f t="shared" si="0"/>
        <v>511.29999999999995</v>
      </c>
    </row>
    <row r="50" spans="1:5">
      <c r="A50" s="160" t="s">
        <v>52</v>
      </c>
      <c r="B50" s="167" t="s">
        <v>53</v>
      </c>
      <c r="C50" s="152">
        <f>SUM(C51:C54)</f>
        <v>96791.200000000012</v>
      </c>
      <c r="D50" s="152">
        <f>SUM(D51:D54)</f>
        <v>57480.200000000004</v>
      </c>
      <c r="E50" s="186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83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83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83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83">
        <f t="shared" si="0"/>
        <v>-30727.7</v>
      </c>
    </row>
    <row r="55" spans="1:5">
      <c r="A55" s="153" t="s">
        <v>62</v>
      </c>
      <c r="B55" s="167" t="s">
        <v>63</v>
      </c>
      <c r="C55" s="152">
        <f>SUM(C56:C59)</f>
        <v>192014.80000000002</v>
      </c>
      <c r="D55" s="152">
        <f>SUM(D56:D59)</f>
        <v>346237.80000000005</v>
      </c>
      <c r="E55" s="186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83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83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83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83">
        <f t="shared" si="0"/>
        <v>3359.2000000000007</v>
      </c>
    </row>
    <row r="60" spans="1:5">
      <c r="A60" s="147" t="s">
        <v>137</v>
      </c>
      <c r="B60" s="175" t="s">
        <v>139</v>
      </c>
      <c r="C60" s="138">
        <f>C61</f>
        <v>0</v>
      </c>
      <c r="D60" s="138">
        <f>D61</f>
        <v>0</v>
      </c>
      <c r="E60" s="184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83">
        <f t="shared" si="0"/>
        <v>0</v>
      </c>
    </row>
    <row r="62" spans="1:5">
      <c r="A62" s="160" t="s">
        <v>72</v>
      </c>
      <c r="B62" s="167" t="s">
        <v>73</v>
      </c>
      <c r="C62" s="152">
        <f>C63+C64+C66+C67+C65</f>
        <v>1160943.7</v>
      </c>
      <c r="D62" s="152">
        <f>D63+D64+D66+D67+D65</f>
        <v>1198338.7</v>
      </c>
      <c r="E62" s="186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83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83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83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83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83">
        <f t="shared" si="0"/>
        <v>-935.19999999999709</v>
      </c>
    </row>
    <row r="68" spans="1:5">
      <c r="A68" s="153" t="s">
        <v>82</v>
      </c>
      <c r="B68" s="167" t="s">
        <v>83</v>
      </c>
      <c r="C68" s="152">
        <f>SUM(C69:C70)</f>
        <v>185679.5</v>
      </c>
      <c r="D68" s="152">
        <f>SUM(D69:D70)</f>
        <v>155456.79999999999</v>
      </c>
      <c r="E68" s="186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83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83">
        <f t="shared" si="0"/>
        <v>4114.2999999999956</v>
      </c>
    </row>
    <row r="71" spans="1:5">
      <c r="A71" s="153" t="s">
        <v>88</v>
      </c>
      <c r="B71" s="167" t="s">
        <v>89</v>
      </c>
      <c r="C71" s="152">
        <f>SUM(C72:C74)</f>
        <v>37905.800000000003</v>
      </c>
      <c r="D71" s="152">
        <f>SUM(D72:D74)</f>
        <v>38649</v>
      </c>
      <c r="E71" s="186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83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83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83">
        <f t="shared" si="1"/>
        <v>6138.4000000000015</v>
      </c>
    </row>
    <row r="75" spans="1:5">
      <c r="A75" s="153" t="s">
        <v>96</v>
      </c>
      <c r="B75" s="167" t="s">
        <v>97</v>
      </c>
      <c r="C75" s="152">
        <f>SUM(C76:C78)</f>
        <v>158664.80000000002</v>
      </c>
      <c r="D75" s="152">
        <f>SUM(D76:D78)</f>
        <v>173733.3</v>
      </c>
      <c r="E75" s="186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83">
        <f t="shared" si="1"/>
        <v>16744.299999999988</v>
      </c>
    </row>
    <row r="77" spans="1:5">
      <c r="A77" s="159" t="s">
        <v>143</v>
      </c>
      <c r="B77" s="168" t="s">
        <v>142</v>
      </c>
      <c r="C77" s="150"/>
      <c r="D77" s="150"/>
      <c r="E77" s="183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83">
        <f t="shared" si="1"/>
        <v>-1675.8000000000011</v>
      </c>
    </row>
    <row r="79" spans="1:5">
      <c r="A79" s="147" t="s">
        <v>162</v>
      </c>
      <c r="B79" s="167" t="s">
        <v>163</v>
      </c>
      <c r="C79" s="152">
        <f>C80+C81</f>
        <v>16397.7</v>
      </c>
      <c r="D79" s="152">
        <f>D80+D81</f>
        <v>5061.3</v>
      </c>
      <c r="E79" s="186">
        <f t="shared" si="1"/>
        <v>-11336.400000000001</v>
      </c>
    </row>
    <row r="80" spans="1:5">
      <c r="A80" s="159" t="s">
        <v>172</v>
      </c>
      <c r="B80" s="158" t="s">
        <v>173</v>
      </c>
      <c r="C80" s="150">
        <v>16397.7</v>
      </c>
      <c r="D80" s="152">
        <v>0</v>
      </c>
      <c r="E80" s="186"/>
    </row>
    <row r="81" spans="1:5">
      <c r="A81" s="159" t="s">
        <v>165</v>
      </c>
      <c r="B81" s="158" t="s">
        <v>164</v>
      </c>
      <c r="C81" s="150">
        <v>0</v>
      </c>
      <c r="D81" s="150">
        <v>5061.3</v>
      </c>
      <c r="E81" s="183">
        <f t="shared" si="1"/>
        <v>5061.3</v>
      </c>
    </row>
    <row r="82" spans="1:5">
      <c r="A82" s="159" t="s">
        <v>165</v>
      </c>
      <c r="B82" s="158" t="s">
        <v>164</v>
      </c>
      <c r="C82" s="150">
        <v>0</v>
      </c>
      <c r="D82" s="150">
        <v>0</v>
      </c>
      <c r="E82" s="183">
        <f t="shared" si="1"/>
        <v>0</v>
      </c>
    </row>
    <row r="83" spans="1:5" ht="31.5">
      <c r="A83" s="153" t="s">
        <v>102</v>
      </c>
      <c r="B83" s="167" t="s">
        <v>103</v>
      </c>
      <c r="C83" s="152">
        <f>C84</f>
        <v>46666.8</v>
      </c>
      <c r="D83" s="152">
        <f>D84</f>
        <v>31807</v>
      </c>
      <c r="E83" s="186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83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AD882775-3712-4CB6-AC49-EEC018467B03}">
      <selection activeCell="D48" sqref="D48"/>
      <pageMargins left="0.7" right="0.7" top="0.75" bottom="0.75" header="0.3" footer="0.3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2"/>
  <sheetViews>
    <sheetView tabSelected="1" workbookViewId="0">
      <selection activeCell="L11" sqref="L11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</cols>
  <sheetData>
    <row r="1" spans="1:5" ht="52.5" customHeight="1">
      <c r="A1" s="195" t="s">
        <v>179</v>
      </c>
      <c r="B1" s="195"/>
      <c r="C1" s="195"/>
      <c r="D1" s="195"/>
      <c r="E1" s="195"/>
    </row>
    <row r="2" spans="1:5" ht="12.75">
      <c r="A2"/>
      <c r="B2"/>
      <c r="C2"/>
      <c r="D2"/>
      <c r="E2"/>
    </row>
    <row r="3" spans="1:5">
      <c r="B3" s="188"/>
      <c r="C3" s="166"/>
      <c r="D3" s="166"/>
      <c r="E3" s="84"/>
    </row>
    <row r="4" spans="1:5">
      <c r="A4" s="132"/>
      <c r="B4" s="133"/>
      <c r="C4" s="134"/>
      <c r="D4" s="134"/>
      <c r="E4" s="134" t="s">
        <v>0</v>
      </c>
    </row>
    <row r="5" spans="1:5" ht="47.25">
      <c r="A5" s="189" t="s">
        <v>1</v>
      </c>
      <c r="B5" s="189" t="s">
        <v>2</v>
      </c>
      <c r="C5" s="190" t="s">
        <v>177</v>
      </c>
      <c r="D5" s="190" t="s">
        <v>178</v>
      </c>
      <c r="E5" s="194" t="s">
        <v>171</v>
      </c>
    </row>
    <row r="6" spans="1:5" ht="12.75">
      <c r="A6"/>
      <c r="B6"/>
      <c r="C6"/>
      <c r="D6"/>
      <c r="E6"/>
    </row>
    <row r="7" spans="1:5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5">
      <c r="A8" s="137" t="s">
        <v>5</v>
      </c>
      <c r="B8" s="146"/>
      <c r="C8" s="138">
        <v>3157395.6000000006</v>
      </c>
      <c r="D8" s="138">
        <v>3538059.7</v>
      </c>
      <c r="E8" s="138">
        <v>380664.09999999963</v>
      </c>
    </row>
    <row r="9" spans="1:5">
      <c r="A9" s="165" t="s">
        <v>6</v>
      </c>
      <c r="B9" s="139">
        <v>10000000</v>
      </c>
      <c r="C9" s="138">
        <v>1280411.8999999999</v>
      </c>
      <c r="D9" s="138">
        <v>1487346.8</v>
      </c>
      <c r="E9" s="138">
        <v>206934.90000000014</v>
      </c>
    </row>
    <row r="10" spans="1:5">
      <c r="A10" s="140" t="s">
        <v>7</v>
      </c>
      <c r="B10" s="141">
        <v>10102000</v>
      </c>
      <c r="C10" s="142">
        <v>749322.3</v>
      </c>
      <c r="D10" s="142">
        <v>816876.6</v>
      </c>
      <c r="E10" s="142">
        <v>67554.29999999993</v>
      </c>
    </row>
    <row r="11" spans="1:5" ht="31.5">
      <c r="A11" s="143" t="s">
        <v>141</v>
      </c>
      <c r="B11" s="141">
        <v>10300000</v>
      </c>
      <c r="C11" s="142">
        <v>1823</v>
      </c>
      <c r="D11" s="142">
        <v>2098.6999999999998</v>
      </c>
      <c r="E11" s="142">
        <v>275.69999999999982</v>
      </c>
    </row>
    <row r="12" spans="1:5">
      <c r="A12" s="144" t="s">
        <v>8</v>
      </c>
      <c r="B12" s="141">
        <v>10500000</v>
      </c>
      <c r="C12" s="142">
        <v>115604.7</v>
      </c>
      <c r="D12" s="142">
        <v>106072.2</v>
      </c>
      <c r="E12" s="142">
        <v>-9532.5</v>
      </c>
    </row>
    <row r="13" spans="1:5">
      <c r="A13" s="145" t="s">
        <v>9</v>
      </c>
      <c r="B13" s="141">
        <v>10600000</v>
      </c>
      <c r="C13" s="142">
        <v>32726.7</v>
      </c>
      <c r="D13" s="142">
        <v>36920.9</v>
      </c>
      <c r="E13" s="142">
        <v>4194.2000000000007</v>
      </c>
    </row>
    <row r="14" spans="1:5">
      <c r="A14" s="145" t="s">
        <v>10</v>
      </c>
      <c r="B14" s="141">
        <v>10800000</v>
      </c>
      <c r="C14" s="142">
        <v>10609.1</v>
      </c>
      <c r="D14" s="142">
        <v>10105.5</v>
      </c>
      <c r="E14" s="142">
        <v>-503.60000000000036</v>
      </c>
    </row>
    <row r="15" spans="1:5" ht="31.5">
      <c r="A15" s="145" t="s">
        <v>11</v>
      </c>
      <c r="B15" s="141">
        <v>10900000</v>
      </c>
      <c r="C15" s="142">
        <v>-12.1</v>
      </c>
      <c r="D15" s="142">
        <v>-4.7</v>
      </c>
      <c r="E15" s="142">
        <v>7.3999999999999995</v>
      </c>
    </row>
    <row r="16" spans="1:5" ht="31.5">
      <c r="A16" s="145" t="s">
        <v>12</v>
      </c>
      <c r="B16" s="141">
        <v>11100000</v>
      </c>
      <c r="C16" s="142">
        <v>211740.5</v>
      </c>
      <c r="D16" s="142">
        <v>219359.6</v>
      </c>
      <c r="E16" s="142">
        <v>7619.1000000000058</v>
      </c>
    </row>
    <row r="17" spans="1:5">
      <c r="A17" s="145" t="s">
        <v>13</v>
      </c>
      <c r="B17" s="141">
        <v>11200000</v>
      </c>
      <c r="C17" s="142">
        <v>10949.6</v>
      </c>
      <c r="D17" s="142">
        <v>-95910.399999999994</v>
      </c>
      <c r="E17" s="142">
        <v>-106860</v>
      </c>
    </row>
    <row r="18" spans="1:5" ht="31.5">
      <c r="A18" s="145" t="s">
        <v>14</v>
      </c>
      <c r="B18" s="141">
        <v>11300000</v>
      </c>
      <c r="C18" s="142">
        <v>1474.7</v>
      </c>
      <c r="D18" s="142">
        <v>1736.7</v>
      </c>
      <c r="E18" s="142">
        <v>262</v>
      </c>
    </row>
    <row r="19" spans="1:5" ht="31.5">
      <c r="A19" s="145" t="s">
        <v>15</v>
      </c>
      <c r="B19" s="141">
        <v>11400000</v>
      </c>
      <c r="C19" s="142">
        <v>64385.9</v>
      </c>
      <c r="D19" s="142">
        <v>77228.399999999994</v>
      </c>
      <c r="E19" s="142">
        <v>12842.499999999993</v>
      </c>
    </row>
    <row r="20" spans="1:5">
      <c r="A20" s="145" t="s">
        <v>16</v>
      </c>
      <c r="B20" s="141">
        <v>11600000</v>
      </c>
      <c r="C20" s="142">
        <v>81463.199999999997</v>
      </c>
      <c r="D20" s="142">
        <v>312665.09999999998</v>
      </c>
      <c r="E20" s="142">
        <v>231201.89999999997</v>
      </c>
    </row>
    <row r="21" spans="1:5">
      <c r="A21" s="145" t="s">
        <v>17</v>
      </c>
      <c r="B21" s="141">
        <v>11700000</v>
      </c>
      <c r="C21" s="142">
        <v>324.3</v>
      </c>
      <c r="D21" s="142">
        <v>198.2</v>
      </c>
      <c r="E21" s="142">
        <v>-126.10000000000002</v>
      </c>
    </row>
    <row r="22" spans="1:5" ht="63">
      <c r="A22" s="145" t="s">
        <v>149</v>
      </c>
      <c r="B22" s="141">
        <v>11800000</v>
      </c>
      <c r="C22" s="142">
        <v>0</v>
      </c>
      <c r="D22" s="142">
        <v>0</v>
      </c>
      <c r="E22" s="142">
        <v>0</v>
      </c>
    </row>
    <row r="23" spans="1:5">
      <c r="A23" s="147" t="s">
        <v>18</v>
      </c>
      <c r="B23" s="146">
        <v>20000000</v>
      </c>
      <c r="C23" s="138">
        <v>1876983.7000000004</v>
      </c>
      <c r="D23" s="138">
        <v>2050712.9000000001</v>
      </c>
      <c r="E23" s="138">
        <v>173729.19999999972</v>
      </c>
    </row>
    <row r="24" spans="1:5" ht="47.25">
      <c r="A24" s="147" t="s">
        <v>19</v>
      </c>
      <c r="B24" s="139">
        <v>20200000</v>
      </c>
      <c r="C24" s="138">
        <v>1879493.7000000002</v>
      </c>
      <c r="D24" s="138">
        <v>2056063.4000000001</v>
      </c>
      <c r="E24" s="138">
        <v>176569.69999999995</v>
      </c>
    </row>
    <row r="25" spans="1:5">
      <c r="A25" s="148" t="s">
        <v>20</v>
      </c>
      <c r="B25" s="149">
        <v>20210000</v>
      </c>
      <c r="C25" s="142">
        <v>179317.1</v>
      </c>
      <c r="D25" s="142">
        <v>138929.60000000001</v>
      </c>
      <c r="E25" s="142">
        <v>-40387.5</v>
      </c>
    </row>
    <row r="26" spans="1:5">
      <c r="A26" s="148" t="s">
        <v>21</v>
      </c>
      <c r="B26" s="149">
        <v>20220000</v>
      </c>
      <c r="C26" s="142">
        <v>384706.9</v>
      </c>
      <c r="D26" s="142">
        <v>283054.7</v>
      </c>
      <c r="E26" s="142">
        <v>-101652.20000000001</v>
      </c>
    </row>
    <row r="27" spans="1:5">
      <c r="A27" s="148" t="s">
        <v>22</v>
      </c>
      <c r="B27" s="149">
        <v>20230000</v>
      </c>
      <c r="C27" s="142">
        <v>1272662.6000000001</v>
      </c>
      <c r="D27" s="142">
        <v>1453078</v>
      </c>
      <c r="E27" s="142">
        <v>180415.39999999991</v>
      </c>
    </row>
    <row r="28" spans="1:5">
      <c r="A28" s="148" t="s">
        <v>23</v>
      </c>
      <c r="B28" s="149">
        <v>20240000</v>
      </c>
      <c r="C28" s="142">
        <v>42807.1</v>
      </c>
      <c r="D28" s="142">
        <v>181001.1</v>
      </c>
      <c r="E28" s="142">
        <v>138194</v>
      </c>
    </row>
    <row r="29" spans="1:5">
      <c r="A29" s="148" t="s">
        <v>146</v>
      </c>
      <c r="B29" s="141">
        <v>20704000</v>
      </c>
      <c r="C29" s="142">
        <v>171.1</v>
      </c>
      <c r="D29" s="142">
        <v>610</v>
      </c>
      <c r="E29" s="142">
        <v>438.9</v>
      </c>
    </row>
    <row r="30" spans="1:5" ht="110.25">
      <c r="A30" s="151" t="s">
        <v>169</v>
      </c>
      <c r="B30" s="141">
        <v>20804000</v>
      </c>
      <c r="C30" s="142">
        <v>0</v>
      </c>
      <c r="D30" s="142">
        <v>0</v>
      </c>
      <c r="E30" s="142">
        <v>0</v>
      </c>
    </row>
    <row r="31" spans="1:5" ht="63">
      <c r="A31" s="151" t="s">
        <v>24</v>
      </c>
      <c r="B31" s="141">
        <v>21800000</v>
      </c>
      <c r="C31" s="142">
        <v>2226.6</v>
      </c>
      <c r="D31" s="142">
        <v>7.2</v>
      </c>
      <c r="E31" s="142">
        <v>-2219.4</v>
      </c>
    </row>
    <row r="32" spans="1:5" ht="47.25">
      <c r="A32" s="143" t="s">
        <v>25</v>
      </c>
      <c r="B32" s="141">
        <v>21900000</v>
      </c>
      <c r="C32" s="142">
        <v>-4907.7</v>
      </c>
      <c r="D32" s="142">
        <v>-5967.7</v>
      </c>
      <c r="E32" s="142">
        <v>-1060</v>
      </c>
    </row>
    <row r="33" spans="1:5">
      <c r="A33" s="153" t="s">
        <v>26</v>
      </c>
      <c r="B33" s="194"/>
      <c r="C33" s="152">
        <v>3225567.4999999995</v>
      </c>
      <c r="D33" s="152">
        <v>3485323</v>
      </c>
      <c r="E33" s="152">
        <v>108.05301702723631</v>
      </c>
    </row>
    <row r="34" spans="1:5">
      <c r="A34" s="174" t="s">
        <v>159</v>
      </c>
      <c r="B34" s="191"/>
      <c r="C34" s="192">
        <v>3225567.5</v>
      </c>
      <c r="D34" s="192">
        <v>3485323</v>
      </c>
      <c r="E34" s="192">
        <v>108.05301702723628</v>
      </c>
    </row>
    <row r="35" spans="1:5" ht="31.5">
      <c r="A35" s="161" t="s">
        <v>107</v>
      </c>
      <c r="B35" s="162">
        <v>905</v>
      </c>
      <c r="C35" s="163">
        <v>7112.4</v>
      </c>
      <c r="D35" s="163">
        <v>8124.4</v>
      </c>
      <c r="E35" s="163">
        <v>114.22867105337158</v>
      </c>
    </row>
    <row r="36" spans="1:5" ht="31.5">
      <c r="A36" s="161" t="s">
        <v>108</v>
      </c>
      <c r="B36" s="164" t="s">
        <v>109</v>
      </c>
      <c r="C36" s="163">
        <v>994.7</v>
      </c>
      <c r="D36" s="163">
        <v>649.6</v>
      </c>
      <c r="E36" s="163">
        <v>65.306122448979593</v>
      </c>
    </row>
    <row r="37" spans="1:5">
      <c r="A37" s="161" t="s">
        <v>110</v>
      </c>
      <c r="B37" s="162" t="s">
        <v>111</v>
      </c>
      <c r="C37" s="163">
        <v>548658.6</v>
      </c>
      <c r="D37" s="163">
        <v>421242.6</v>
      </c>
      <c r="E37" s="163">
        <v>76.776815309192273</v>
      </c>
    </row>
    <row r="38" spans="1:5" ht="47.25">
      <c r="A38" s="161" t="s">
        <v>168</v>
      </c>
      <c r="B38" s="162" t="s">
        <v>167</v>
      </c>
      <c r="C38" s="163">
        <v>269641.5</v>
      </c>
      <c r="D38" s="163">
        <v>440312.6</v>
      </c>
      <c r="E38" s="163">
        <v>163.29556095779026</v>
      </c>
    </row>
    <row r="39" spans="1:5" ht="47.25">
      <c r="A39" s="161" t="s">
        <v>112</v>
      </c>
      <c r="B39" s="162" t="s">
        <v>113</v>
      </c>
      <c r="C39" s="163">
        <v>319120.7</v>
      </c>
      <c r="D39" s="163">
        <v>346091.5</v>
      </c>
      <c r="E39" s="163">
        <v>108.45159840774978</v>
      </c>
    </row>
    <row r="40" spans="1:5" ht="47.25">
      <c r="A40" s="161" t="s">
        <v>161</v>
      </c>
      <c r="B40" s="162" t="s">
        <v>115</v>
      </c>
      <c r="C40" s="163">
        <v>35537.9</v>
      </c>
      <c r="D40" s="163">
        <v>37323.599999999999</v>
      </c>
      <c r="E40" s="163">
        <v>105.024776365514</v>
      </c>
    </row>
    <row r="41" spans="1:5" ht="47.25">
      <c r="A41" s="161" t="s">
        <v>160</v>
      </c>
      <c r="B41" s="162" t="s">
        <v>117</v>
      </c>
      <c r="C41" s="163">
        <v>246740.6</v>
      </c>
      <c r="D41" s="163">
        <v>233848.3</v>
      </c>
      <c r="E41" s="163">
        <v>94.77495799232068</v>
      </c>
    </row>
    <row r="42" spans="1:5" ht="31.5">
      <c r="A42" s="161" t="s">
        <v>118</v>
      </c>
      <c r="B42" s="162" t="s">
        <v>119</v>
      </c>
      <c r="C42" s="163">
        <v>1735319.1</v>
      </c>
      <c r="D42" s="163">
        <v>1939463.7</v>
      </c>
      <c r="E42" s="163">
        <v>111.76409572164565</v>
      </c>
    </row>
    <row r="43" spans="1:5">
      <c r="A43" s="161" t="s">
        <v>120</v>
      </c>
      <c r="B43" s="162" t="s">
        <v>121</v>
      </c>
      <c r="C43" s="163">
        <v>62442</v>
      </c>
      <c r="D43" s="163">
        <v>58266.7</v>
      </c>
      <c r="E43" s="163">
        <v>93.313314756093646</v>
      </c>
    </row>
    <row r="44" spans="1:5">
      <c r="A44" s="174" t="s">
        <v>158</v>
      </c>
      <c r="B44" s="194"/>
      <c r="C44" s="152">
        <v>3225567.4999999995</v>
      </c>
      <c r="D44" s="152">
        <v>3485323</v>
      </c>
      <c r="E44" s="193">
        <v>108.05301702723631</v>
      </c>
    </row>
    <row r="45" spans="1:5">
      <c r="A45" s="153" t="s">
        <v>28</v>
      </c>
      <c r="B45" s="167" t="s">
        <v>29</v>
      </c>
      <c r="C45" s="152">
        <v>314773.09999999998</v>
      </c>
      <c r="D45" s="152">
        <v>360207.89999999997</v>
      </c>
      <c r="E45" s="152">
        <v>114.43414319711562</v>
      </c>
    </row>
    <row r="46" spans="1:5" ht="31.5" hidden="1">
      <c r="A46" s="154" t="s">
        <v>30</v>
      </c>
      <c r="B46" s="156" t="s">
        <v>31</v>
      </c>
      <c r="C46" s="142">
        <v>0</v>
      </c>
      <c r="D46" s="169">
        <v>0</v>
      </c>
      <c r="E46" s="150">
        <v>0</v>
      </c>
    </row>
    <row r="47" spans="1:5" ht="31.5">
      <c r="A47" s="154" t="s">
        <v>166</v>
      </c>
      <c r="B47" s="156" t="s">
        <v>31</v>
      </c>
      <c r="C47" s="142">
        <v>7257.4</v>
      </c>
      <c r="D47" s="142">
        <v>7500.2</v>
      </c>
      <c r="E47" s="150">
        <v>103.34555074820184</v>
      </c>
    </row>
    <row r="48" spans="1:5" ht="31.5">
      <c r="A48" s="155" t="s">
        <v>32</v>
      </c>
      <c r="B48" s="156" t="s">
        <v>33</v>
      </c>
      <c r="C48" s="142">
        <v>994.7</v>
      </c>
      <c r="D48" s="142">
        <v>649.6</v>
      </c>
      <c r="E48" s="150">
        <v>65.306122448979593</v>
      </c>
    </row>
    <row r="49" spans="1:5" ht="31.5">
      <c r="A49" s="154" t="s">
        <v>34</v>
      </c>
      <c r="B49" s="158" t="s">
        <v>35</v>
      </c>
      <c r="C49" s="150">
        <v>212472.3</v>
      </c>
      <c r="D49" s="142">
        <v>230427.5</v>
      </c>
      <c r="E49" s="150">
        <v>108.45060744388799</v>
      </c>
    </row>
    <row r="50" spans="1:5" hidden="1">
      <c r="A50" s="157" t="s">
        <v>144</v>
      </c>
      <c r="B50" s="168" t="s">
        <v>145</v>
      </c>
      <c r="C50" s="150"/>
      <c r="D50" s="150"/>
      <c r="E50" s="150">
        <v>0</v>
      </c>
    </row>
    <row r="51" spans="1:5" ht="31.5">
      <c r="A51" s="154" t="s">
        <v>36</v>
      </c>
      <c r="B51" s="158" t="s">
        <v>37</v>
      </c>
      <c r="C51" s="150">
        <v>40269.199999999997</v>
      </c>
      <c r="D51" s="150">
        <v>43296.1</v>
      </c>
      <c r="E51" s="150">
        <v>107.51666285895919</v>
      </c>
    </row>
    <row r="52" spans="1:5" hidden="1">
      <c r="A52" s="154" t="s">
        <v>38</v>
      </c>
      <c r="B52" s="158" t="s">
        <v>39</v>
      </c>
      <c r="C52" s="150">
        <v>0</v>
      </c>
      <c r="D52" s="170"/>
      <c r="E52" s="150" t="s">
        <v>154</v>
      </c>
    </row>
    <row r="53" spans="1:5">
      <c r="A53" s="154" t="s">
        <v>40</v>
      </c>
      <c r="B53" s="158" t="s">
        <v>41</v>
      </c>
      <c r="C53" s="150">
        <v>0</v>
      </c>
      <c r="D53" s="150">
        <v>0</v>
      </c>
      <c r="E53" s="150" t="s">
        <v>154</v>
      </c>
    </row>
    <row r="54" spans="1:5">
      <c r="A54" s="154" t="s">
        <v>42</v>
      </c>
      <c r="B54" s="158" t="s">
        <v>43</v>
      </c>
      <c r="C54" s="150">
        <v>53779.5</v>
      </c>
      <c r="D54" s="150">
        <v>78334.5</v>
      </c>
      <c r="E54" s="150">
        <v>145.65866175773297</v>
      </c>
    </row>
    <row r="55" spans="1:5" ht="31.5">
      <c r="A55" s="153" t="s">
        <v>44</v>
      </c>
      <c r="B55" s="167" t="s">
        <v>45</v>
      </c>
      <c r="C55" s="152">
        <v>13345.3</v>
      </c>
      <c r="D55" s="152">
        <v>14732.899999999998</v>
      </c>
      <c r="E55" s="138">
        <v>110.39766809288662</v>
      </c>
    </row>
    <row r="56" spans="1:5" ht="47.25">
      <c r="A56" s="154" t="s">
        <v>46</v>
      </c>
      <c r="B56" s="158" t="s">
        <v>47</v>
      </c>
      <c r="C56" s="150">
        <v>354.8</v>
      </c>
      <c r="D56" s="150">
        <v>407.3</v>
      </c>
      <c r="E56" s="150">
        <v>114.79706877113867</v>
      </c>
    </row>
    <row r="57" spans="1:5">
      <c r="A57" s="154" t="s">
        <v>48</v>
      </c>
      <c r="B57" s="158" t="s">
        <v>49</v>
      </c>
      <c r="C57" s="150">
        <v>9968</v>
      </c>
      <c r="D57" s="150">
        <v>10286.799999999999</v>
      </c>
      <c r="E57" s="150">
        <v>103.19823434991973</v>
      </c>
    </row>
    <row r="58" spans="1:5" ht="31.5">
      <c r="A58" s="159" t="s">
        <v>50</v>
      </c>
      <c r="B58" s="158" t="s">
        <v>51</v>
      </c>
      <c r="C58" s="150">
        <v>3022.5</v>
      </c>
      <c r="D58" s="150">
        <v>4038.8</v>
      </c>
      <c r="E58" s="150">
        <v>133.6244830438379</v>
      </c>
    </row>
    <row r="59" spans="1:5">
      <c r="A59" s="160" t="s">
        <v>52</v>
      </c>
      <c r="B59" s="167" t="s">
        <v>53</v>
      </c>
      <c r="C59" s="152">
        <v>90064.7</v>
      </c>
      <c r="D59" s="152">
        <v>101860.00000000001</v>
      </c>
      <c r="E59" s="152">
        <v>113.09647397926159</v>
      </c>
    </row>
    <row r="60" spans="1:5">
      <c r="A60" s="157" t="s">
        <v>54</v>
      </c>
      <c r="B60" s="158" t="s">
        <v>55</v>
      </c>
      <c r="C60" s="150">
        <v>2753.4</v>
      </c>
      <c r="D60" s="150">
        <v>768.4</v>
      </c>
      <c r="E60" s="150">
        <v>27.907314592866999</v>
      </c>
    </row>
    <row r="61" spans="1:5">
      <c r="A61" s="157" t="s">
        <v>56</v>
      </c>
      <c r="B61" s="158" t="s">
        <v>57</v>
      </c>
      <c r="C61" s="150">
        <v>59446.5</v>
      </c>
      <c r="D61" s="150">
        <v>58344.4</v>
      </c>
      <c r="E61" s="150">
        <v>98.146064108063555</v>
      </c>
    </row>
    <row r="62" spans="1:5">
      <c r="A62" s="157" t="s">
        <v>58</v>
      </c>
      <c r="B62" s="158" t="s">
        <v>59</v>
      </c>
      <c r="C62" s="150">
        <v>12426.3</v>
      </c>
      <c r="D62" s="150">
        <v>19051.400000000001</v>
      </c>
      <c r="E62" s="150">
        <v>153.31514610141397</v>
      </c>
    </row>
    <row r="63" spans="1:5">
      <c r="A63" s="157" t="s">
        <v>60</v>
      </c>
      <c r="B63" s="158" t="s">
        <v>61</v>
      </c>
      <c r="C63" s="150">
        <v>15438.5</v>
      </c>
      <c r="D63" s="150">
        <v>23695.8</v>
      </c>
      <c r="E63" s="150">
        <v>153.48511837289891</v>
      </c>
    </row>
    <row r="64" spans="1:5">
      <c r="A64" s="153" t="s">
        <v>62</v>
      </c>
      <c r="B64" s="167" t="s">
        <v>63</v>
      </c>
      <c r="C64" s="152">
        <v>425479.69999999995</v>
      </c>
      <c r="D64" s="152">
        <v>421846.2</v>
      </c>
      <c r="E64" s="152">
        <v>99.14602271271697</v>
      </c>
    </row>
    <row r="65" spans="1:5">
      <c r="A65" s="154" t="s">
        <v>64</v>
      </c>
      <c r="B65" s="158" t="s">
        <v>65</v>
      </c>
      <c r="C65" s="150">
        <v>159503.79999999999</v>
      </c>
      <c r="D65" s="150">
        <v>15322</v>
      </c>
      <c r="E65" s="150">
        <v>9.6060407338257789</v>
      </c>
    </row>
    <row r="66" spans="1:5">
      <c r="A66" s="154" t="s">
        <v>66</v>
      </c>
      <c r="B66" s="158" t="s">
        <v>67</v>
      </c>
      <c r="C66" s="150">
        <v>4101.8</v>
      </c>
      <c r="D66" s="150">
        <v>6810.3</v>
      </c>
      <c r="E66" s="150">
        <v>166.03198595738456</v>
      </c>
    </row>
    <row r="67" spans="1:5">
      <c r="A67" s="154" t="s">
        <v>68</v>
      </c>
      <c r="B67" s="158" t="s">
        <v>69</v>
      </c>
      <c r="C67" s="150">
        <v>223065.5</v>
      </c>
      <c r="D67" s="150">
        <v>344151.9</v>
      </c>
      <c r="E67" s="150">
        <v>154.2828900031605</v>
      </c>
    </row>
    <row r="68" spans="1:5" ht="31.5">
      <c r="A68" s="154" t="s">
        <v>70</v>
      </c>
      <c r="B68" s="158" t="s">
        <v>71</v>
      </c>
      <c r="C68" s="150">
        <v>38808.6</v>
      </c>
      <c r="D68" s="150">
        <v>55562</v>
      </c>
      <c r="E68" s="150">
        <v>143.16929752683686</v>
      </c>
    </row>
    <row r="69" spans="1:5" hidden="1">
      <c r="A69" s="147" t="s">
        <v>137</v>
      </c>
      <c r="B69" s="175" t="s">
        <v>139</v>
      </c>
      <c r="C69" s="138">
        <v>0</v>
      </c>
      <c r="D69" s="138">
        <v>0</v>
      </c>
      <c r="E69" s="152" t="s">
        <v>154</v>
      </c>
    </row>
    <row r="70" spans="1:5" hidden="1">
      <c r="A70" s="154" t="s">
        <v>138</v>
      </c>
      <c r="B70" s="158" t="s">
        <v>140</v>
      </c>
      <c r="C70" s="150">
        <v>0</v>
      </c>
      <c r="D70" s="150">
        <v>0</v>
      </c>
      <c r="E70" s="150" t="s">
        <v>154</v>
      </c>
    </row>
    <row r="71" spans="1:5">
      <c r="A71" s="160" t="s">
        <v>72</v>
      </c>
      <c r="B71" s="167" t="s">
        <v>73</v>
      </c>
      <c r="C71" s="152">
        <v>1794771.6999999997</v>
      </c>
      <c r="D71" s="152">
        <v>1997580.2999999998</v>
      </c>
      <c r="E71" s="152">
        <v>111.29996645255773</v>
      </c>
    </row>
    <row r="72" spans="1:5">
      <c r="A72" s="154" t="s">
        <v>74</v>
      </c>
      <c r="B72" s="158" t="s">
        <v>75</v>
      </c>
      <c r="C72" s="150">
        <v>652075.4</v>
      </c>
      <c r="D72" s="150">
        <v>711910</v>
      </c>
      <c r="E72" s="150">
        <v>109.17602473578975</v>
      </c>
    </row>
    <row r="73" spans="1:5">
      <c r="A73" s="154" t="s">
        <v>76</v>
      </c>
      <c r="B73" s="158" t="s">
        <v>77</v>
      </c>
      <c r="C73" s="150">
        <v>897198</v>
      </c>
      <c r="D73" s="150">
        <v>1042052.7</v>
      </c>
      <c r="E73" s="150">
        <v>116.1452321561127</v>
      </c>
    </row>
    <row r="74" spans="1:5">
      <c r="A74" s="154" t="s">
        <v>152</v>
      </c>
      <c r="B74" s="158" t="s">
        <v>151</v>
      </c>
      <c r="C74" s="150">
        <v>148506.4</v>
      </c>
      <c r="D74" s="150">
        <v>140709</v>
      </c>
      <c r="E74" s="150">
        <v>94.749451875474733</v>
      </c>
    </row>
    <row r="75" spans="1:5">
      <c r="A75" s="154" t="s">
        <v>78</v>
      </c>
      <c r="B75" s="158" t="s">
        <v>79</v>
      </c>
      <c r="C75" s="150">
        <v>11323.5</v>
      </c>
      <c r="D75" s="150">
        <v>13256.2</v>
      </c>
      <c r="E75" s="150">
        <v>117.06804433258269</v>
      </c>
    </row>
    <row r="76" spans="1:5">
      <c r="A76" s="154" t="s">
        <v>80</v>
      </c>
      <c r="B76" s="158" t="s">
        <v>81</v>
      </c>
      <c r="C76" s="150">
        <v>85668.4</v>
      </c>
      <c r="D76" s="150">
        <v>89652.4</v>
      </c>
      <c r="E76" s="150">
        <v>104.6504895620789</v>
      </c>
    </row>
    <row r="77" spans="1:5">
      <c r="A77" s="153" t="s">
        <v>82</v>
      </c>
      <c r="B77" s="167" t="s">
        <v>83</v>
      </c>
      <c r="C77" s="152">
        <v>246100.40000000002</v>
      </c>
      <c r="D77" s="152">
        <v>274855.7</v>
      </c>
      <c r="E77" s="152">
        <v>111.68437759548542</v>
      </c>
    </row>
    <row r="78" spans="1:5">
      <c r="A78" s="154" t="s">
        <v>84</v>
      </c>
      <c r="B78" s="158" t="s">
        <v>85</v>
      </c>
      <c r="C78" s="150">
        <v>185332.6</v>
      </c>
      <c r="D78" s="150">
        <v>208968</v>
      </c>
      <c r="E78" s="150">
        <v>112.75296413043361</v>
      </c>
    </row>
    <row r="79" spans="1:5">
      <c r="A79" s="154" t="s">
        <v>86</v>
      </c>
      <c r="B79" s="158" t="s">
        <v>87</v>
      </c>
      <c r="C79" s="150">
        <v>60767.8</v>
      </c>
      <c r="D79" s="150">
        <v>65887.700000000012</v>
      </c>
      <c r="E79" s="150">
        <v>108.4253502677405</v>
      </c>
    </row>
    <row r="80" spans="1:5">
      <c r="A80" s="153" t="s">
        <v>88</v>
      </c>
      <c r="B80" s="167" t="s">
        <v>89</v>
      </c>
      <c r="C80" s="152">
        <v>50440.2</v>
      </c>
      <c r="D80" s="138">
        <v>50755.199999999997</v>
      </c>
      <c r="E80" s="152">
        <v>100.62450188540093</v>
      </c>
    </row>
    <row r="81" spans="1:5">
      <c r="A81" s="154" t="s">
        <v>90</v>
      </c>
      <c r="B81" s="158" t="s">
        <v>91</v>
      </c>
      <c r="C81" s="150">
        <v>10697.2</v>
      </c>
      <c r="D81" s="150">
        <v>11415.9</v>
      </c>
      <c r="E81" s="150">
        <v>106.718580563138</v>
      </c>
    </row>
    <row r="82" spans="1:5">
      <c r="A82" s="154" t="s">
        <v>92</v>
      </c>
      <c r="B82" s="158" t="s">
        <v>93</v>
      </c>
      <c r="C82" s="150">
        <v>10582</v>
      </c>
      <c r="D82" s="150">
        <v>12789.1</v>
      </c>
      <c r="E82" s="150">
        <v>120.85711585711587</v>
      </c>
    </row>
    <row r="83" spans="1:5">
      <c r="A83" s="154" t="s">
        <v>94</v>
      </c>
      <c r="B83" s="158" t="s">
        <v>95</v>
      </c>
      <c r="C83" s="150">
        <v>29161</v>
      </c>
      <c r="D83" s="150">
        <v>26550.2</v>
      </c>
      <c r="E83" s="150">
        <v>91.046946263845555</v>
      </c>
    </row>
    <row r="84" spans="1:5">
      <c r="A84" s="153" t="s">
        <v>96</v>
      </c>
      <c r="B84" s="167" t="s">
        <v>97</v>
      </c>
      <c r="C84" s="152">
        <v>246740.59999999998</v>
      </c>
      <c r="D84" s="152">
        <v>234439.3</v>
      </c>
      <c r="E84" s="152">
        <v>95.014480794810424</v>
      </c>
    </row>
    <row r="85" spans="1:5">
      <c r="A85" s="159" t="s">
        <v>98</v>
      </c>
      <c r="B85" s="158" t="s">
        <v>99</v>
      </c>
      <c r="C85" s="150">
        <v>233108.3</v>
      </c>
      <c r="D85" s="150">
        <v>220243.5</v>
      </c>
      <c r="E85" s="150">
        <v>94.481191789395751</v>
      </c>
    </row>
    <row r="86" spans="1:5" hidden="1">
      <c r="A86" s="159" t="s">
        <v>143</v>
      </c>
      <c r="B86" s="168" t="s">
        <v>142</v>
      </c>
      <c r="C86" s="150"/>
      <c r="D86" s="150"/>
      <c r="E86" s="152">
        <v>0</v>
      </c>
    </row>
    <row r="87" spans="1:5">
      <c r="A87" s="159" t="s">
        <v>100</v>
      </c>
      <c r="B87" s="158" t="s">
        <v>101</v>
      </c>
      <c r="C87" s="150">
        <v>13632.3</v>
      </c>
      <c r="D87" s="150">
        <v>14195.8</v>
      </c>
      <c r="E87" s="150">
        <v>104.13356513574379</v>
      </c>
    </row>
    <row r="88" spans="1:5">
      <c r="A88" s="147" t="s">
        <v>162</v>
      </c>
      <c r="B88" s="167" t="s">
        <v>163</v>
      </c>
      <c r="C88" s="152">
        <v>8122.4</v>
      </c>
      <c r="D88" s="152">
        <v>6400</v>
      </c>
      <c r="E88" s="152">
        <v>78.794444991628097</v>
      </c>
    </row>
    <row r="89" spans="1:5">
      <c r="A89" s="159" t="s">
        <v>165</v>
      </c>
      <c r="B89" s="158" t="s">
        <v>164</v>
      </c>
      <c r="C89" s="150">
        <v>8122.4</v>
      </c>
      <c r="D89" s="150">
        <v>6400</v>
      </c>
      <c r="E89" s="150">
        <v>78.794444991628097</v>
      </c>
    </row>
    <row r="90" spans="1:5" hidden="1">
      <c r="A90" s="159" t="s">
        <v>165</v>
      </c>
      <c r="B90" s="158" t="s">
        <v>164</v>
      </c>
      <c r="C90" s="150">
        <v>0</v>
      </c>
      <c r="D90" s="150">
        <v>0</v>
      </c>
      <c r="E90" s="150" t="s">
        <v>154</v>
      </c>
    </row>
    <row r="91" spans="1:5" ht="31.5">
      <c r="A91" s="153" t="s">
        <v>102</v>
      </c>
      <c r="B91" s="167" t="s">
        <v>103</v>
      </c>
      <c r="C91" s="152">
        <v>35729.4</v>
      </c>
      <c r="D91" s="152">
        <v>22645.5</v>
      </c>
      <c r="E91" s="152">
        <v>63.380577339669856</v>
      </c>
    </row>
    <row r="92" spans="1:5" ht="31.5">
      <c r="A92" s="159" t="s">
        <v>104</v>
      </c>
      <c r="B92" s="158" t="s">
        <v>105</v>
      </c>
      <c r="C92" s="150">
        <v>35729.4</v>
      </c>
      <c r="D92" s="150">
        <v>22645.5</v>
      </c>
      <c r="E92" s="150">
        <v>63.380577339669856</v>
      </c>
    </row>
  </sheetData>
  <customSheetViews>
    <customSheetView guid="{AD882775-3712-4CB6-AC49-EEC018467B03}">
      <pageMargins left="0.7" right="0.7" top="0.75" bottom="0.75" header="0.3" footer="0.3"/>
    </customSheetView>
    <customSheetView guid="{D3058AAF-1420-4400-85B6-3E3B713D732D}">
      <pageMargins left="0.7" right="0.7" top="0.75" bottom="0.75" header="0.3" footer="0.3"/>
    </customSheetView>
    <customSheetView guid="{59841E2B-68EB-4986-A2B2-AA8D2283015C}">
      <pageMargins left="0.7" right="0.7" top="0.75" bottom="0.75" header="0.3" footer="0.3"/>
      <pageSetup paperSize="9" orientation="portrait" r:id="rId1"/>
    </customSheetView>
  </customSheetViews>
  <mergeCells count="1">
    <mergeCell ref="A1:E1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2022-03-03T07:21:30Z</cp:lastPrinted>
  <dcterms:created xsi:type="dcterms:W3CDTF">2014-02-03T08:40:31Z</dcterms:created>
  <dcterms:modified xsi:type="dcterms:W3CDTF">2023-01-24T07:24:26Z</dcterms:modified>
</cp:coreProperties>
</file>