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и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69" i="4"/>
  <c r="E70"/>
  <c r="E71"/>
  <c r="E73"/>
  <c r="E75"/>
  <c r="D72"/>
  <c r="C72"/>
  <c r="D74"/>
  <c r="C74"/>
  <c r="D68"/>
  <c r="C68"/>
  <c r="D64"/>
  <c r="C64"/>
  <c r="D61"/>
  <c r="C61"/>
  <c r="D55"/>
  <c r="C55"/>
  <c r="D50"/>
  <c r="C50"/>
  <c r="D45"/>
  <c r="C45"/>
  <c r="D41"/>
  <c r="C41"/>
  <c r="D34"/>
  <c r="D33" s="1"/>
  <c r="C34"/>
  <c r="C33" s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8"/>
  <c r="E74" l="1"/>
  <c r="E72"/>
  <c r="E33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<sst xmlns="http://schemas.openxmlformats.org/spreadsheetml/2006/main" count="420" uniqueCount="187">
  <si>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</si>
  <si>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</si>
  <si>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</si>
  <si>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</si>
  <si>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</si>
  <si>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</si>
  <si>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</si>
  <si>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</si>
  <si>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</si>
  <si>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</si>
  <si>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</si>
  <si>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</si>
  <si>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</si>
  <si>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</si>
  <si>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</si>
  <si>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</si>
  <si>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</si>
  <si>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</si>
  <si>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</si>
  <si>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</si>
  <si>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</si>
  <si>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</si>
  <si>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</si>
  <si>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</si>
  <si>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</si>
  <si>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</si>
  <si>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</si>
  <si>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</si>
  <si>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</si>
  <si>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</si>
  <si>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</si>
  <si>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</si>
  <si>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</si>
  <si>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</si>
  <si>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</si>
  <si>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</si>
  <si>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</si>
  <si>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</si>
  <si>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</si>
  <si>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</si>
  <si>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</si>
  <si>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</si>
  <si>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</si>
  <si>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</si>
  <si>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</si>
  <si>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</si>
  <si>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</si>
  <si>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</si>
  <si>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</si>
  <si>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</si>
  <si>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</si>
  <si>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</si>
  <si>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</si>
  <si>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</si>
  <si>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</si>
  <si>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</si>
  <si>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</si>
  <si>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</si>
  <si>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</si>
  <si>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</si>
  <si>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</si>
  <si>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</si>
  <si>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</si>
  <si>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</si>
  <si>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</si>
  <si>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</si>
  <si>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</si>
  <si>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</si>
  <si>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</si>
  <si>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</si>
  <si>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</si>
  <si>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</si>
  <si>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</si>
  <si>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</si>
  <si>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</si>
  <si>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</si>
  <si>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</si>
  <si>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</si>
  <si>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</si>
  <si>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</si>
  <si>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</si>
  <si>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</si>
  <si>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</si>
  <si>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</si>
  <si>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</si>
  <si>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</si>
  <si>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</si>
  <si>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</si>
  <si>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</si>
  <si>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</si>
  <si>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</si>
  <si>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</si>
  <si>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</si>
  <si>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</si>
  <si>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</si>
  <si>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</si>
  <si>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</si>
  <si>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</si>
  <si>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</si>
  <si>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</si>
  <si>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</si>
  <si>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</si>
  <si>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</si>
  <si>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</si>
  <si>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</si>
  <si>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</si>
  <si>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</si>
  <si>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</si>
  <si>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</si>
  <si>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</si>
  <si>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</si>
  <si>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</si>
  <si>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</si>
  <si>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</si>
  <si>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</si>
  <si>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</si>
  <si>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</si>
  <si>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</si>
  <si>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</si>
  <si>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</si>
  <si>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</si>
  <si>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</si>
  <si>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</si>
  <si>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</si>
  <si>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</si>
  <si>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</si>
  <si>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</si>
  <si>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</si>
  <si>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</si>
  <si>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</si>
  <si>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</si>
  <si>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</si>
  <si>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</si>
  <si>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</si>
  <si>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</si>
  <si>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</si>
  <si>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</si>
  <si>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</si>
  <si>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</si>
  <si>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</si>
  <si>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</si>
  <si>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</si>
  <si>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</si>
  <si>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</si>
  <si>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</si>
  <si>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</si>
  <si>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</si>
  <si>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</si>
  <si>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</si>
  <si>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</si>
  <si>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</si>
  <si>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</si>
  <si>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</si>
  <si>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</si>
  <si>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</si>
  <si>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</si>
  <si>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</si>
  <si>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</si>
  <si>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</si>
  <si>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</si>
  <si>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</si>
  <si>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</si>
  <si>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</si>
  <si>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</si>
  <si>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</si>
  <si>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</si>
  <si>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</si>
  <si>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</si>
  <si>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</si>
  <si>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</si>
  <si>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</si>
  <si>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</si>
  <si>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</si>
  <si>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</si>
  <si>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</si>
  <si>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</si>
  <si>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</si>
  <si>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</si>
  <si>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Исполнено по состоянию на 01.04.2023</t>
  </si>
  <si>
    <t>Исполнено по состоянию на 01.04.2024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</si>
  <si>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</si>
  <si>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</si>
  <si>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</si>
  <si>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</si>
  <si>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</si>
  <si>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</si>
  <si>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Информация об исполнении бюджета муниципального округа "Усинск" Республики Коми
на 01.04.2024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</si>
</sst>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80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89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171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169</v>
      </c>
      <c r="D5" s="167" t="s">
        <v>170</v>
      </c>
      <c r="E5" s="177" t="s">
        <v>166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165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164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163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159</v>
      </c>
      <c r="B79" s="163" t="s">
        <v>160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167</v>
      </c>
      <c r="B80" s="158" t="s">
        <v>168</v>
      </c>
      <c r="C80" s="150">
        <v>16397.7</v>
      </c>
      <c r="D80" s="152">
        <v>0</v>
      </c>
      <c r="E80" s="181"/>
    </row>
    <row r="81" spans="1:5">
      <c r="A81" s="159" t="s">
        <v>162</v>
      </c>
      <c r="B81" s="158" t="s">
        <v>161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162</v>
      </c>
      <c r="B82" s="158" t="s">
        <v>161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tabSelected="1" topLeftCell="A46" workbookViewId="0">
      <selection activeCell="K60" sqref="K60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7" max="7" width="14.83203125" customWidth="1"/>
    <col min="10" max="10" width="9.83203125" bestFit="1" customWidth="1"/>
  </cols>
  <sheetData>
    <row r="1" spans="1:10" ht="52.5" customHeight="1">
      <c r="A1" s="188" t="s">
        <v>186</v>
      </c>
      <c r="B1" s="188"/>
      <c r="C1" s="188"/>
      <c r="D1" s="188"/>
      <c r="E1" s="188"/>
    </row>
    <row r="2" spans="1:10" ht="12.75">
      <c r="A2"/>
      <c r="B2"/>
      <c r="C2"/>
      <c r="D2"/>
      <c r="E2"/>
    </row>
    <row r="3" spans="1:10">
      <c r="B3" s="184"/>
      <c r="C3" s="162"/>
      <c r="D3" s="162"/>
      <c r="E3" s="84"/>
    </row>
    <row r="4" spans="1:10">
      <c r="A4" s="132"/>
      <c r="B4" s="133"/>
      <c r="C4" s="134"/>
      <c r="D4" s="134"/>
      <c r="E4" s="134" t="s">
        <v>0</v>
      </c>
    </row>
    <row r="5" spans="1:10" ht="47.25">
      <c r="A5" s="185" t="s">
        <v>1</v>
      </c>
      <c r="B5" s="185" t="s">
        <v>2</v>
      </c>
      <c r="C5" s="183" t="s">
        <v>178</v>
      </c>
      <c r="D5" s="183" t="s">
        <v>179</v>
      </c>
      <c r="E5" s="185" t="s">
        <v>166</v>
      </c>
    </row>
    <row r="6" spans="1:10" ht="12.75">
      <c r="A6"/>
      <c r="B6"/>
      <c r="C6"/>
      <c r="D6"/>
      <c r="E6"/>
    </row>
    <row r="7" spans="1:10">
      <c r="A7" s="135">
        <v>1</v>
      </c>
      <c r="B7" s="136">
        <v>2</v>
      </c>
      <c r="C7" s="135">
        <v>3</v>
      </c>
      <c r="D7" s="135">
        <v>4</v>
      </c>
      <c r="E7" s="136">
        <v>5</v>
      </c>
    </row>
    <row r="8" spans="1:10">
      <c r="A8" s="137" t="s">
        <v>5</v>
      </c>
      <c r="B8" s="146"/>
      <c r="C8" s="138">
        <v>621371.20000000007</v>
      </c>
      <c r="D8" s="138">
        <v>725521.84</v>
      </c>
      <c r="E8" s="138">
        <f>D8-C8</f>
        <v>104150.6399999999</v>
      </c>
      <c r="G8" s="186"/>
      <c r="H8" s="186"/>
      <c r="J8" s="186"/>
    </row>
    <row r="9" spans="1:10">
      <c r="A9" s="161" t="s">
        <v>6</v>
      </c>
      <c r="B9" s="139">
        <v>10000000</v>
      </c>
      <c r="C9" s="138">
        <v>276227.7</v>
      </c>
      <c r="D9" s="138">
        <v>330070.55</v>
      </c>
      <c r="E9" s="138">
        <f t="shared" ref="E9:E67" si="0">D9-C9</f>
        <v>53842.849999999977</v>
      </c>
      <c r="G9" s="186"/>
      <c r="H9" s="186"/>
    </row>
    <row r="10" spans="1:10">
      <c r="A10" s="140" t="s">
        <v>7</v>
      </c>
      <c r="B10" s="141">
        <v>10102000</v>
      </c>
      <c r="C10" s="142">
        <v>176530.8</v>
      </c>
      <c r="D10" s="142">
        <v>237955.36</v>
      </c>
      <c r="E10" s="142">
        <f t="shared" si="0"/>
        <v>61424.56</v>
      </c>
      <c r="G10" s="186"/>
      <c r="H10" s="186"/>
    </row>
    <row r="11" spans="1:10" ht="31.5">
      <c r="A11" s="143" t="s">
        <v>141</v>
      </c>
      <c r="B11" s="141">
        <v>10300000</v>
      </c>
      <c r="C11" s="142">
        <v>473.9</v>
      </c>
      <c r="D11" s="142">
        <v>507.92</v>
      </c>
      <c r="E11" s="142">
        <f t="shared" si="0"/>
        <v>34.020000000000039</v>
      </c>
      <c r="G11" s="186"/>
      <c r="H11" s="186"/>
    </row>
    <row r="12" spans="1:10">
      <c r="A12" s="144" t="s">
        <v>8</v>
      </c>
      <c r="B12" s="141">
        <v>10500000</v>
      </c>
      <c r="C12" s="142">
        <v>25935.4</v>
      </c>
      <c r="D12" s="142">
        <v>30048.35</v>
      </c>
      <c r="E12" s="142">
        <f t="shared" si="0"/>
        <v>4112.9499999999971</v>
      </c>
      <c r="G12" s="186"/>
      <c r="H12" s="186"/>
    </row>
    <row r="13" spans="1:10">
      <c r="A13" s="145" t="s">
        <v>9</v>
      </c>
      <c r="B13" s="141">
        <v>10600000</v>
      </c>
      <c r="C13" s="142">
        <v>3438.7</v>
      </c>
      <c r="D13" s="142">
        <v>4020.64</v>
      </c>
      <c r="E13" s="142">
        <f t="shared" si="0"/>
        <v>581.94000000000005</v>
      </c>
      <c r="G13" s="186"/>
      <c r="H13" s="186"/>
    </row>
    <row r="14" spans="1:10">
      <c r="A14" s="145" t="s">
        <v>10</v>
      </c>
      <c r="B14" s="141">
        <v>10800000</v>
      </c>
      <c r="C14" s="142">
        <v>1684.7</v>
      </c>
      <c r="D14" s="142">
        <v>2172.88</v>
      </c>
      <c r="E14" s="142">
        <f t="shared" si="0"/>
        <v>488.18000000000006</v>
      </c>
      <c r="G14" s="186"/>
      <c r="H14" s="186"/>
    </row>
    <row r="15" spans="1:10" ht="31.5">
      <c r="A15" s="145" t="s">
        <v>11</v>
      </c>
      <c r="B15" s="141">
        <v>10900000</v>
      </c>
      <c r="C15" s="142">
        <v>-1.4</v>
      </c>
      <c r="D15" s="142">
        <v>0</v>
      </c>
      <c r="E15" s="142">
        <f t="shared" si="0"/>
        <v>1.4</v>
      </c>
      <c r="G15" s="186"/>
      <c r="H15" s="186"/>
    </row>
    <row r="16" spans="1:10" ht="31.5">
      <c r="A16" s="145" t="s">
        <v>12</v>
      </c>
      <c r="B16" s="141">
        <v>11100000</v>
      </c>
      <c r="C16" s="142">
        <v>50335.9</v>
      </c>
      <c r="D16" s="142">
        <v>35696.629999999997</v>
      </c>
      <c r="E16" s="142">
        <f t="shared" si="0"/>
        <v>-14639.270000000004</v>
      </c>
      <c r="G16" s="186"/>
      <c r="H16" s="186"/>
    </row>
    <row r="17" spans="1:8">
      <c r="A17" s="145" t="s">
        <v>13</v>
      </c>
      <c r="B17" s="141">
        <v>11200000</v>
      </c>
      <c r="C17" s="142">
        <v>2355</v>
      </c>
      <c r="D17" s="142">
        <v>1594.67</v>
      </c>
      <c r="E17" s="142">
        <f t="shared" si="0"/>
        <v>-760.32999999999993</v>
      </c>
      <c r="G17" s="186"/>
      <c r="H17" s="186"/>
    </row>
    <row r="18" spans="1:8" ht="31.5">
      <c r="A18" s="145" t="s">
        <v>14</v>
      </c>
      <c r="B18" s="141">
        <v>11300000</v>
      </c>
      <c r="C18" s="142">
        <v>98.8</v>
      </c>
      <c r="D18" s="142">
        <v>363.7</v>
      </c>
      <c r="E18" s="142">
        <f t="shared" si="0"/>
        <v>264.89999999999998</v>
      </c>
      <c r="G18" s="186"/>
      <c r="H18" s="186"/>
    </row>
    <row r="19" spans="1:8" ht="31.5">
      <c r="A19" s="145" t="s">
        <v>15</v>
      </c>
      <c r="B19" s="141">
        <v>11400000</v>
      </c>
      <c r="C19" s="142">
        <v>14425.9</v>
      </c>
      <c r="D19" s="142">
        <v>11829.24</v>
      </c>
      <c r="E19" s="142">
        <f t="shared" si="0"/>
        <v>-2596.66</v>
      </c>
      <c r="G19" s="186"/>
      <c r="H19" s="186"/>
    </row>
    <row r="20" spans="1:8">
      <c r="A20" s="145" t="s">
        <v>16</v>
      </c>
      <c r="B20" s="141">
        <v>11600000</v>
      </c>
      <c r="C20" s="142">
        <v>958</v>
      </c>
      <c r="D20" s="142">
        <v>5743.67</v>
      </c>
      <c r="E20" s="142">
        <f t="shared" si="0"/>
        <v>4785.67</v>
      </c>
      <c r="G20" s="186"/>
      <c r="H20" s="186"/>
    </row>
    <row r="21" spans="1:8">
      <c r="A21" s="145" t="s">
        <v>17</v>
      </c>
      <c r="B21" s="141">
        <v>11700000</v>
      </c>
      <c r="C21" s="142">
        <v>-8</v>
      </c>
      <c r="D21" s="142">
        <v>137.49</v>
      </c>
      <c r="E21" s="142">
        <f t="shared" si="0"/>
        <v>145.49</v>
      </c>
      <c r="G21" s="186"/>
      <c r="H21" s="186"/>
    </row>
    <row r="22" spans="1:8">
      <c r="A22" s="147" t="s">
        <v>18</v>
      </c>
      <c r="B22" s="146">
        <v>20000000</v>
      </c>
      <c r="C22" s="138">
        <v>345143.50000000006</v>
      </c>
      <c r="D22" s="138">
        <v>395451.29</v>
      </c>
      <c r="E22" s="138">
        <f t="shared" si="0"/>
        <v>50307.789999999921</v>
      </c>
      <c r="G22" s="186"/>
      <c r="H22" s="186"/>
    </row>
    <row r="23" spans="1:8" ht="47.25">
      <c r="A23" s="147" t="s">
        <v>19</v>
      </c>
      <c r="B23" s="139">
        <v>20200000</v>
      </c>
      <c r="C23" s="138">
        <v>346509.10000000003</v>
      </c>
      <c r="D23" s="138">
        <v>395571.45</v>
      </c>
      <c r="E23" s="138">
        <f t="shared" si="0"/>
        <v>49062.349999999977</v>
      </c>
      <c r="G23" s="186"/>
      <c r="H23" s="186"/>
    </row>
    <row r="24" spans="1:8">
      <c r="A24" s="148" t="s">
        <v>20</v>
      </c>
      <c r="B24" s="149">
        <v>20210000</v>
      </c>
      <c r="C24" s="142">
        <v>19878.900000000001</v>
      </c>
      <c r="D24" s="142">
        <v>9862.2900000000009</v>
      </c>
      <c r="E24" s="142">
        <f t="shared" si="0"/>
        <v>-10016.61</v>
      </c>
      <c r="G24" s="186"/>
      <c r="H24" s="186"/>
    </row>
    <row r="25" spans="1:8">
      <c r="A25" s="148" t="s">
        <v>165</v>
      </c>
      <c r="B25" s="149">
        <v>20210000</v>
      </c>
      <c r="C25" s="142">
        <v>3778.1</v>
      </c>
      <c r="D25" s="142">
        <v>3033.54</v>
      </c>
      <c r="E25" s="142">
        <f t="shared" si="0"/>
        <v>-744.56</v>
      </c>
      <c r="G25" s="186"/>
      <c r="H25" s="186"/>
    </row>
    <row r="26" spans="1:8">
      <c r="A26" s="148" t="s">
        <v>21</v>
      </c>
      <c r="B26" s="149">
        <v>20220000</v>
      </c>
      <c r="C26" s="142">
        <v>52118.2</v>
      </c>
      <c r="D26" s="142">
        <v>77451.03</v>
      </c>
      <c r="E26" s="142">
        <f t="shared" si="0"/>
        <v>25332.83</v>
      </c>
      <c r="G26" s="186"/>
      <c r="H26" s="186"/>
    </row>
    <row r="27" spans="1:8">
      <c r="A27" s="148" t="s">
        <v>22</v>
      </c>
      <c r="B27" s="149">
        <v>20230000</v>
      </c>
      <c r="C27" s="142">
        <v>264594.7</v>
      </c>
      <c r="D27" s="142">
        <v>276822.73</v>
      </c>
      <c r="E27" s="142">
        <f t="shared" si="0"/>
        <v>12228.02999999997</v>
      </c>
      <c r="G27" s="186"/>
      <c r="H27" s="186"/>
    </row>
    <row r="28" spans="1:8">
      <c r="A28" s="148" t="s">
        <v>23</v>
      </c>
      <c r="B28" s="149">
        <v>20240000</v>
      </c>
      <c r="C28" s="142">
        <v>9917.2999999999993</v>
      </c>
      <c r="D28" s="142">
        <v>31435.4</v>
      </c>
      <c r="E28" s="142">
        <f t="shared" si="0"/>
        <v>21518.100000000002</v>
      </c>
      <c r="G28" s="186"/>
      <c r="H28" s="186"/>
    </row>
    <row r="29" spans="1:8">
      <c r="A29" s="148" t="s">
        <v>146</v>
      </c>
      <c r="B29" s="141">
        <v>20704000</v>
      </c>
      <c r="C29" s="142">
        <v>62.2</v>
      </c>
      <c r="D29" s="142">
        <v>68.150000000000006</v>
      </c>
      <c r="E29" s="142">
        <f t="shared" si="0"/>
        <v>5.9500000000000028</v>
      </c>
      <c r="G29" s="186"/>
      <c r="H29" s="186"/>
    </row>
    <row r="30" spans="1:8" ht="110.25">
      <c r="A30" s="151" t="s">
        <v>164</v>
      </c>
      <c r="B30" s="141">
        <v>20804000</v>
      </c>
      <c r="C30" s="142">
        <v>0</v>
      </c>
      <c r="D30" s="142">
        <v>0</v>
      </c>
      <c r="E30" s="142">
        <f t="shared" si="0"/>
        <v>0</v>
      </c>
      <c r="G30" s="186"/>
      <c r="H30" s="186"/>
    </row>
    <row r="31" spans="1:8" ht="63">
      <c r="A31" s="151" t="s">
        <v>24</v>
      </c>
      <c r="B31" s="141">
        <v>21800000</v>
      </c>
      <c r="C31" s="142">
        <v>0</v>
      </c>
      <c r="D31" s="142">
        <v>4288.04</v>
      </c>
      <c r="E31" s="142">
        <f t="shared" si="0"/>
        <v>4288.04</v>
      </c>
      <c r="G31" s="186"/>
      <c r="H31" s="186"/>
    </row>
    <row r="32" spans="1:8" ht="47.25">
      <c r="A32" s="143" t="s">
        <v>25</v>
      </c>
      <c r="B32" s="141">
        <v>21900000</v>
      </c>
      <c r="C32" s="142">
        <v>-1427.8</v>
      </c>
      <c r="D32" s="142">
        <v>-4476.3500000000004</v>
      </c>
      <c r="E32" s="142">
        <f t="shared" si="0"/>
        <v>-3048.55</v>
      </c>
      <c r="G32" s="186"/>
      <c r="H32" s="186"/>
    </row>
    <row r="33" spans="1:10">
      <c r="A33" s="169" t="s">
        <v>158</v>
      </c>
      <c r="B33" s="187"/>
      <c r="C33" s="152">
        <f>C34+C41+C45+C50+C55+C61+C64+C68+C72+C74</f>
        <v>675848.10000000009</v>
      </c>
      <c r="D33" s="152">
        <f>D34+D41+D45+D50+D55+D61+D64+D68+D72+D74</f>
        <v>712293.8</v>
      </c>
      <c r="E33" s="152">
        <f t="shared" si="0"/>
        <v>36445.699999999953</v>
      </c>
      <c r="G33" s="186"/>
      <c r="H33" s="186"/>
      <c r="J33" s="186"/>
    </row>
    <row r="34" spans="1:10">
      <c r="A34" s="153" t="s">
        <v>28</v>
      </c>
      <c r="B34" s="163" t="s">
        <v>29</v>
      </c>
      <c r="C34" s="152">
        <f>SUM(C35:C40)</f>
        <v>68008.600000000006</v>
      </c>
      <c r="D34" s="152">
        <f>SUM(D35:D40)</f>
        <v>74585.7</v>
      </c>
      <c r="E34" s="152">
        <f t="shared" si="0"/>
        <v>6577.0999999999913</v>
      </c>
      <c r="G34" s="186"/>
      <c r="H34" s="186"/>
    </row>
    <row r="35" spans="1:10" ht="31.5">
      <c r="A35" s="154" t="s">
        <v>163</v>
      </c>
      <c r="B35" s="156" t="s">
        <v>31</v>
      </c>
      <c r="C35" s="142">
        <v>1840.7</v>
      </c>
      <c r="D35" s="142">
        <v>1564.6</v>
      </c>
      <c r="E35" s="142">
        <f t="shared" si="0"/>
        <v>-276.10000000000014</v>
      </c>
      <c r="G35" s="186"/>
      <c r="H35" s="186"/>
    </row>
    <row r="36" spans="1:10" ht="47.25">
      <c r="A36" s="155" t="s">
        <v>172</v>
      </c>
      <c r="B36" s="156" t="s">
        <v>33</v>
      </c>
      <c r="C36" s="142">
        <v>30.8</v>
      </c>
      <c r="D36" s="142">
        <v>39.1</v>
      </c>
      <c r="E36" s="142">
        <f t="shared" si="0"/>
        <v>8.3000000000000007</v>
      </c>
      <c r="G36" s="186"/>
      <c r="H36" s="186"/>
    </row>
    <row r="37" spans="1:10" ht="47.25">
      <c r="A37" s="154" t="s">
        <v>181</v>
      </c>
      <c r="B37" s="158" t="s">
        <v>35</v>
      </c>
      <c r="C37" s="150">
        <v>46005.7</v>
      </c>
      <c r="D37" s="150">
        <v>52133.9</v>
      </c>
      <c r="E37" s="150">
        <f t="shared" si="0"/>
        <v>6128.2000000000044</v>
      </c>
      <c r="G37" s="186"/>
      <c r="H37" s="186"/>
    </row>
    <row r="38" spans="1:10" ht="47.25">
      <c r="A38" s="154" t="s">
        <v>173</v>
      </c>
      <c r="B38" s="158" t="s">
        <v>37</v>
      </c>
      <c r="C38" s="150">
        <v>9866.7999999999993</v>
      </c>
      <c r="D38" s="150">
        <v>11096.2</v>
      </c>
      <c r="E38" s="150">
        <f t="shared" si="0"/>
        <v>1229.4000000000015</v>
      </c>
      <c r="G38" s="186"/>
      <c r="H38" s="186"/>
    </row>
    <row r="39" spans="1:10">
      <c r="A39" s="154" t="s">
        <v>182</v>
      </c>
      <c r="B39" s="158" t="s">
        <v>41</v>
      </c>
      <c r="C39" s="150">
        <v>0</v>
      </c>
      <c r="D39" s="150">
        <v>0</v>
      </c>
      <c r="E39" s="150">
        <f t="shared" si="0"/>
        <v>0</v>
      </c>
      <c r="G39" s="186"/>
      <c r="H39" s="186"/>
    </row>
    <row r="40" spans="1:10">
      <c r="A40" s="154" t="s">
        <v>42</v>
      </c>
      <c r="B40" s="158" t="s">
        <v>43</v>
      </c>
      <c r="C40" s="150">
        <v>10264.6</v>
      </c>
      <c r="D40" s="150">
        <v>9751.9</v>
      </c>
      <c r="E40" s="150">
        <f t="shared" si="0"/>
        <v>-512.70000000000073</v>
      </c>
      <c r="G40" s="186"/>
      <c r="H40" s="186"/>
    </row>
    <row r="41" spans="1:10" ht="31.5">
      <c r="A41" s="153" t="s">
        <v>44</v>
      </c>
      <c r="B41" s="163" t="s">
        <v>45</v>
      </c>
      <c r="C41" s="152">
        <f>SUM(C42:C43)+C44</f>
        <v>709.80000000000007</v>
      </c>
      <c r="D41" s="152">
        <f>SUM(D42:D43)+D44</f>
        <v>1283</v>
      </c>
      <c r="E41" s="152">
        <f t="shared" si="0"/>
        <v>573.19999999999993</v>
      </c>
      <c r="G41" s="186"/>
      <c r="H41" s="186"/>
    </row>
    <row r="42" spans="1:10">
      <c r="A42" s="154" t="s">
        <v>174</v>
      </c>
      <c r="B42" s="158" t="s">
        <v>47</v>
      </c>
      <c r="C42" s="150">
        <v>36.299999999999997</v>
      </c>
      <c r="D42" s="150">
        <v>79</v>
      </c>
      <c r="E42" s="150">
        <f t="shared" si="0"/>
        <v>42.7</v>
      </c>
      <c r="G42" s="186"/>
      <c r="H42" s="186"/>
    </row>
    <row r="43" spans="1:10" ht="47.25">
      <c r="A43" s="154" t="s">
        <v>175</v>
      </c>
      <c r="B43" s="158" t="s">
        <v>49</v>
      </c>
      <c r="C43" s="150">
        <v>18.399999999999999</v>
      </c>
      <c r="D43" s="150">
        <v>417.8</v>
      </c>
      <c r="E43" s="150">
        <f t="shared" si="0"/>
        <v>399.40000000000003</v>
      </c>
      <c r="G43" s="186"/>
      <c r="H43" s="186"/>
    </row>
    <row r="44" spans="1:10" ht="31.5">
      <c r="A44" s="159" t="s">
        <v>183</v>
      </c>
      <c r="B44" s="158" t="s">
        <v>51</v>
      </c>
      <c r="C44" s="150">
        <v>655.1</v>
      </c>
      <c r="D44" s="150">
        <v>786.2</v>
      </c>
      <c r="E44" s="150">
        <f t="shared" si="0"/>
        <v>131.10000000000002</v>
      </c>
      <c r="G44" s="186"/>
      <c r="H44" s="186"/>
    </row>
    <row r="45" spans="1:10">
      <c r="A45" s="160" t="s">
        <v>52</v>
      </c>
      <c r="B45" s="163" t="s">
        <v>53</v>
      </c>
      <c r="C45" s="152">
        <f>SUM(C46:C49)</f>
        <v>11698.2</v>
      </c>
      <c r="D45" s="152">
        <f>SUM(D46:D49)</f>
        <v>30744.799999999999</v>
      </c>
      <c r="E45" s="152">
        <f t="shared" si="0"/>
        <v>19046.599999999999</v>
      </c>
      <c r="G45" s="186"/>
      <c r="H45" s="186"/>
    </row>
    <row r="46" spans="1:10">
      <c r="A46" s="157" t="s">
        <v>54</v>
      </c>
      <c r="B46" s="158" t="s">
        <v>55</v>
      </c>
      <c r="C46" s="150">
        <v>0</v>
      </c>
      <c r="D46" s="150">
        <v>0</v>
      </c>
      <c r="E46" s="150">
        <f t="shared" si="0"/>
        <v>0</v>
      </c>
      <c r="G46" s="186"/>
      <c r="H46" s="186"/>
    </row>
    <row r="47" spans="1:10">
      <c r="A47" s="157" t="s">
        <v>56</v>
      </c>
      <c r="B47" s="158" t="s">
        <v>57</v>
      </c>
      <c r="C47" s="150">
        <v>4478</v>
      </c>
      <c r="D47" s="150">
        <v>27490.3</v>
      </c>
      <c r="E47" s="150">
        <f t="shared" si="0"/>
        <v>23012.3</v>
      </c>
      <c r="G47" s="186"/>
      <c r="H47" s="186"/>
    </row>
    <row r="48" spans="1:10">
      <c r="A48" s="157" t="s">
        <v>58</v>
      </c>
      <c r="B48" s="158" t="s">
        <v>59</v>
      </c>
      <c r="C48" s="150">
        <v>435.1</v>
      </c>
      <c r="D48" s="150">
        <v>3254.5</v>
      </c>
      <c r="E48" s="150">
        <f t="shared" si="0"/>
        <v>2819.4</v>
      </c>
      <c r="G48" s="186"/>
      <c r="H48" s="186"/>
    </row>
    <row r="49" spans="1:8">
      <c r="A49" s="157" t="s">
        <v>60</v>
      </c>
      <c r="B49" s="158" t="s">
        <v>61</v>
      </c>
      <c r="C49" s="150">
        <v>6785.1</v>
      </c>
      <c r="D49" s="150">
        <v>0</v>
      </c>
      <c r="E49" s="150">
        <f t="shared" si="0"/>
        <v>-6785.1</v>
      </c>
      <c r="G49" s="186"/>
      <c r="H49" s="186"/>
    </row>
    <row r="50" spans="1:8">
      <c r="A50" s="153" t="s">
        <v>62</v>
      </c>
      <c r="B50" s="163" t="s">
        <v>63</v>
      </c>
      <c r="C50" s="152">
        <f>C51+C52+C53+C54</f>
        <v>44292.7</v>
      </c>
      <c r="D50" s="152">
        <f>D51+D52+D53+D54</f>
        <v>64118.899999999994</v>
      </c>
      <c r="E50" s="152">
        <f t="shared" si="0"/>
        <v>19826.199999999997</v>
      </c>
      <c r="G50" s="186"/>
      <c r="H50" s="186"/>
    </row>
    <row r="51" spans="1:8">
      <c r="A51" s="154" t="s">
        <v>64</v>
      </c>
      <c r="B51" s="158" t="s">
        <v>65</v>
      </c>
      <c r="C51" s="150">
        <v>1434.1</v>
      </c>
      <c r="D51" s="150">
        <v>777.7</v>
      </c>
      <c r="E51" s="150">
        <f t="shared" si="0"/>
        <v>-656.39999999999986</v>
      </c>
      <c r="G51" s="186"/>
      <c r="H51" s="186"/>
    </row>
    <row r="52" spans="1:8">
      <c r="A52" s="154" t="s">
        <v>66</v>
      </c>
      <c r="B52" s="158" t="s">
        <v>67</v>
      </c>
      <c r="C52" s="150">
        <v>989.5</v>
      </c>
      <c r="D52" s="150">
        <v>1612.5</v>
      </c>
      <c r="E52" s="150">
        <f t="shared" si="0"/>
        <v>623</v>
      </c>
      <c r="G52" s="186"/>
      <c r="H52" s="186"/>
    </row>
    <row r="53" spans="1:8">
      <c r="A53" s="154" t="s">
        <v>68</v>
      </c>
      <c r="B53" s="158" t="s">
        <v>69</v>
      </c>
      <c r="C53" s="150">
        <v>29312.6</v>
      </c>
      <c r="D53" s="150">
        <v>50095.9</v>
      </c>
      <c r="E53" s="150">
        <f t="shared" si="0"/>
        <v>20783.300000000003</v>
      </c>
      <c r="G53" s="186"/>
      <c r="H53" s="186"/>
    </row>
    <row r="54" spans="1:8" ht="31.5">
      <c r="A54" s="154" t="s">
        <v>70</v>
      </c>
      <c r="B54" s="158" t="s">
        <v>71</v>
      </c>
      <c r="C54" s="150">
        <v>12556.5</v>
      </c>
      <c r="D54" s="150">
        <v>11632.8</v>
      </c>
      <c r="E54" s="150">
        <f t="shared" si="0"/>
        <v>-923.70000000000073</v>
      </c>
      <c r="G54" s="186"/>
      <c r="H54" s="186"/>
    </row>
    <row r="55" spans="1:8">
      <c r="A55" s="160" t="s">
        <v>72</v>
      </c>
      <c r="B55" s="163" t="s">
        <v>73</v>
      </c>
      <c r="C55" s="152">
        <f>C56+C57+C59+C60+C58</f>
        <v>409351.8</v>
      </c>
      <c r="D55" s="152">
        <f>D56+D57+D59+D60+D58</f>
        <v>408755.5</v>
      </c>
      <c r="E55" s="152">
        <f t="shared" si="0"/>
        <v>-596.29999999998836</v>
      </c>
      <c r="G55" s="186"/>
      <c r="H55" s="186"/>
    </row>
    <row r="56" spans="1:8">
      <c r="A56" s="154" t="s">
        <v>74</v>
      </c>
      <c r="B56" s="158" t="s">
        <v>75</v>
      </c>
      <c r="C56" s="150">
        <v>142321.4</v>
      </c>
      <c r="D56" s="150">
        <v>124640.1</v>
      </c>
      <c r="E56" s="150">
        <f t="shared" si="0"/>
        <v>-17681.299999999988</v>
      </c>
      <c r="G56" s="186"/>
      <c r="H56" s="186"/>
    </row>
    <row r="57" spans="1:8">
      <c r="A57" s="154" t="s">
        <v>76</v>
      </c>
      <c r="B57" s="158" t="s">
        <v>77</v>
      </c>
      <c r="C57" s="150">
        <v>208733.6</v>
      </c>
      <c r="D57" s="150">
        <v>224537.5</v>
      </c>
      <c r="E57" s="150">
        <f t="shared" si="0"/>
        <v>15803.899999999994</v>
      </c>
      <c r="G57" s="186"/>
      <c r="H57" s="186"/>
    </row>
    <row r="58" spans="1:8">
      <c r="A58" s="154" t="s">
        <v>152</v>
      </c>
      <c r="B58" s="158" t="s">
        <v>151</v>
      </c>
      <c r="C58" s="150">
        <v>36628.800000000003</v>
      </c>
      <c r="D58" s="150">
        <v>35746.400000000001</v>
      </c>
      <c r="E58" s="150">
        <f t="shared" si="0"/>
        <v>-882.40000000000146</v>
      </c>
      <c r="G58" s="186"/>
      <c r="H58" s="186"/>
    </row>
    <row r="59" spans="1:8">
      <c r="A59" s="154" t="s">
        <v>184</v>
      </c>
      <c r="B59" s="158" t="s">
        <v>79</v>
      </c>
      <c r="C59" s="150">
        <v>2427</v>
      </c>
      <c r="D59" s="150">
        <v>2584.5</v>
      </c>
      <c r="E59" s="150">
        <f t="shared" si="0"/>
        <v>157.5</v>
      </c>
      <c r="G59" s="186"/>
      <c r="H59" s="186"/>
    </row>
    <row r="60" spans="1:8">
      <c r="A60" s="154" t="s">
        <v>80</v>
      </c>
      <c r="B60" s="158" t="s">
        <v>81</v>
      </c>
      <c r="C60" s="150">
        <v>19241</v>
      </c>
      <c r="D60" s="150">
        <v>21247</v>
      </c>
      <c r="E60" s="150">
        <f t="shared" si="0"/>
        <v>2006</v>
      </c>
      <c r="G60" s="186"/>
      <c r="H60" s="186"/>
    </row>
    <row r="61" spans="1:8">
      <c r="A61" s="153" t="s">
        <v>82</v>
      </c>
      <c r="B61" s="163" t="s">
        <v>83</v>
      </c>
      <c r="C61" s="152">
        <f>SUM(C62:C63)</f>
        <v>60650.3</v>
      </c>
      <c r="D61" s="152">
        <f>SUM(D62:D63)</f>
        <v>59871.5</v>
      </c>
      <c r="E61" s="152">
        <f t="shared" si="0"/>
        <v>-778.80000000000291</v>
      </c>
      <c r="G61" s="186"/>
      <c r="H61" s="186"/>
    </row>
    <row r="62" spans="1:8">
      <c r="A62" s="154" t="s">
        <v>84</v>
      </c>
      <c r="B62" s="158" t="s">
        <v>85</v>
      </c>
      <c r="C62" s="150">
        <v>46993.9</v>
      </c>
      <c r="D62" s="150">
        <v>44866.5</v>
      </c>
      <c r="E62" s="150">
        <f t="shared" si="0"/>
        <v>-2127.4000000000015</v>
      </c>
      <c r="G62" s="186"/>
      <c r="H62" s="186"/>
    </row>
    <row r="63" spans="1:8">
      <c r="A63" s="154" t="s">
        <v>86</v>
      </c>
      <c r="B63" s="158" t="s">
        <v>87</v>
      </c>
      <c r="C63" s="150">
        <v>13656.4</v>
      </c>
      <c r="D63" s="150">
        <v>15005</v>
      </c>
      <c r="E63" s="150">
        <f t="shared" si="0"/>
        <v>1348.6000000000004</v>
      </c>
      <c r="G63" s="186"/>
      <c r="H63" s="186"/>
    </row>
    <row r="64" spans="1:8">
      <c r="A64" s="153" t="s">
        <v>88</v>
      </c>
      <c r="B64" s="163" t="s">
        <v>89</v>
      </c>
      <c r="C64" s="152">
        <f>SUM(C65:C67)</f>
        <v>10988.4</v>
      </c>
      <c r="D64" s="152">
        <f>SUM(D65:D67)</f>
        <v>11040</v>
      </c>
      <c r="E64" s="152">
        <f t="shared" si="0"/>
        <v>51.600000000000364</v>
      </c>
      <c r="G64" s="186"/>
      <c r="H64" s="186"/>
    </row>
    <row r="65" spans="1:8">
      <c r="A65" s="154" t="s">
        <v>90</v>
      </c>
      <c r="B65" s="158" t="s">
        <v>91</v>
      </c>
      <c r="C65" s="150">
        <v>2998.6</v>
      </c>
      <c r="D65" s="150">
        <v>2854.1</v>
      </c>
      <c r="E65" s="150">
        <f t="shared" si="0"/>
        <v>-144.5</v>
      </c>
      <c r="G65" s="186"/>
      <c r="H65" s="186"/>
    </row>
    <row r="66" spans="1:8">
      <c r="A66" s="154" t="s">
        <v>92</v>
      </c>
      <c r="B66" s="158" t="s">
        <v>93</v>
      </c>
      <c r="C66" s="150">
        <v>2795.7</v>
      </c>
      <c r="D66" s="150">
        <v>2108.1</v>
      </c>
      <c r="E66" s="150">
        <f t="shared" si="0"/>
        <v>-687.59999999999991</v>
      </c>
      <c r="G66" s="186"/>
      <c r="H66" s="186"/>
    </row>
    <row r="67" spans="1:8">
      <c r="A67" s="154" t="s">
        <v>94</v>
      </c>
      <c r="B67" s="158" t="s">
        <v>95</v>
      </c>
      <c r="C67" s="150">
        <v>5194.1000000000004</v>
      </c>
      <c r="D67" s="150">
        <v>6077.8</v>
      </c>
      <c r="E67" s="150">
        <f t="shared" si="0"/>
        <v>883.69999999999982</v>
      </c>
      <c r="G67" s="186"/>
      <c r="H67" s="186"/>
    </row>
    <row r="68" spans="1:8">
      <c r="A68" s="153" t="s">
        <v>96</v>
      </c>
      <c r="B68" s="163" t="s">
        <v>97</v>
      </c>
      <c r="C68" s="152">
        <f>C69+C70+C71</f>
        <v>65660.800000000003</v>
      </c>
      <c r="D68" s="152">
        <f>D69+D70+D71</f>
        <v>56935.1</v>
      </c>
      <c r="E68" s="152">
        <f t="shared" ref="E68:E75" si="1">D68-C68</f>
        <v>-8725.7000000000044</v>
      </c>
      <c r="G68" s="186"/>
      <c r="H68" s="186"/>
    </row>
    <row r="69" spans="1:8">
      <c r="A69" s="159" t="s">
        <v>98</v>
      </c>
      <c r="B69" s="158" t="s">
        <v>99</v>
      </c>
      <c r="C69" s="150">
        <v>62483.3</v>
      </c>
      <c r="D69" s="150">
        <v>3308.5</v>
      </c>
      <c r="E69" s="150">
        <f t="shared" si="1"/>
        <v>-59174.8</v>
      </c>
    </row>
    <row r="70" spans="1:8">
      <c r="A70" s="159" t="s">
        <v>185</v>
      </c>
      <c r="B70" s="164" t="s">
        <v>180</v>
      </c>
      <c r="C70" s="150">
        <v>0</v>
      </c>
      <c r="D70" s="150">
        <v>50340.2</v>
      </c>
      <c r="E70" s="150">
        <f t="shared" si="1"/>
        <v>50340.2</v>
      </c>
    </row>
    <row r="71" spans="1:8">
      <c r="A71" s="159" t="s">
        <v>100</v>
      </c>
      <c r="B71" s="158" t="s">
        <v>101</v>
      </c>
      <c r="C71" s="150">
        <v>3177.5</v>
      </c>
      <c r="D71" s="150">
        <v>3286.4</v>
      </c>
      <c r="E71" s="150">
        <f t="shared" si="1"/>
        <v>108.90000000000009</v>
      </c>
    </row>
    <row r="72" spans="1:8">
      <c r="A72" s="147" t="s">
        <v>159</v>
      </c>
      <c r="B72" s="163" t="s">
        <v>160</v>
      </c>
      <c r="C72" s="152">
        <f>C73</f>
        <v>1431.9</v>
      </c>
      <c r="D72" s="152">
        <f>D73</f>
        <v>1431.9</v>
      </c>
      <c r="E72" s="152">
        <f t="shared" si="1"/>
        <v>0</v>
      </c>
    </row>
    <row r="73" spans="1:8">
      <c r="A73" s="159" t="s">
        <v>162</v>
      </c>
      <c r="B73" s="158" t="s">
        <v>161</v>
      </c>
      <c r="C73" s="150">
        <v>1431.9</v>
      </c>
      <c r="D73" s="150">
        <v>1431.9</v>
      </c>
      <c r="E73" s="150">
        <f t="shared" si="1"/>
        <v>0</v>
      </c>
    </row>
    <row r="74" spans="1:8" ht="31.5">
      <c r="A74" s="153" t="s">
        <v>176</v>
      </c>
      <c r="B74" s="163" t="s">
        <v>103</v>
      </c>
      <c r="C74" s="152">
        <f>C75</f>
        <v>3055.6</v>
      </c>
      <c r="D74" s="152">
        <f>D75</f>
        <v>3527.4</v>
      </c>
      <c r="E74" s="152">
        <f t="shared" si="1"/>
        <v>471.80000000000018</v>
      </c>
    </row>
    <row r="75" spans="1:8" ht="31.5">
      <c r="A75" s="159" t="s">
        <v>177</v>
      </c>
      <c r="B75" s="158" t="s">
        <v>105</v>
      </c>
      <c r="C75" s="150">
        <v>3055.6</v>
      </c>
      <c r="D75" s="150">
        <v>3527.4</v>
      </c>
      <c r="E75" s="150">
        <f t="shared" si="1"/>
        <v>471.80000000000018</v>
      </c>
    </row>
    <row r="76" spans="1:8">
      <c r="C76" s="83"/>
      <c r="D76" s="83"/>
    </row>
    <row r="77" spans="1:8">
      <c r="C77" s="83"/>
      <c r="D77" s="83"/>
    </row>
    <row r="78" spans="1:8">
      <c r="C78" s="83"/>
      <c r="D78" s="83"/>
    </row>
    <row r="79" spans="1:8">
      <c r="C79" s="83"/>
      <c r="D79" s="83"/>
    </row>
    <row r="80" spans="1:8">
      <c r="C80" s="83"/>
      <c r="D80" s="83"/>
    </row>
    <row r="81" spans="3:4">
      <c r="C81" s="83"/>
      <c r="D81" s="83"/>
    </row>
    <row r="82" spans="3:4">
      <c r="C82" s="83"/>
      <c r="D82" s="83"/>
    </row>
    <row r="83" spans="3:4">
      <c r="C83" s="83"/>
      <c r="D83" s="83"/>
    </row>
    <row r="84" spans="3:4">
      <c r="C84" s="83"/>
      <c r="D84" s="83"/>
    </row>
    <row r="85" spans="3:4">
      <c r="C85" s="83"/>
      <c r="D85" s="83"/>
    </row>
    <row r="86" spans="3:4">
      <c r="C86" s="83"/>
      <c r="D86" s="83"/>
    </row>
    <row r="87" spans="3:4">
      <c r="C87" s="83"/>
      <c r="D87" s="83"/>
    </row>
    <row r="88" spans="3:4">
      <c r="C88" s="83"/>
      <c r="D88" s="83"/>
    </row>
    <row r="89" spans="3:4">
      <c r="C89" s="83"/>
      <c r="D89" s="83"/>
    </row>
    <row r="90" spans="3:4">
      <c r="C90" s="83"/>
      <c r="D90" s="83"/>
    </row>
    <row r="91" spans="3:4">
      <c r="C91" s="83"/>
      <c r="D91" s="83"/>
    </row>
    <row r="92" spans="3:4">
      <c r="C92" s="83"/>
      <c r="D92" s="83"/>
    </row>
    <row r="93" spans="3:4">
      <c r="C93" s="83"/>
      <c r="D93" s="83"/>
    </row>
    <row r="94" spans="3:4">
      <c r="C94" s="83"/>
      <c r="D94" s="83"/>
    </row>
    <row r="95" spans="3:4">
      <c r="C95" s="83"/>
      <c r="D95" s="83"/>
    </row>
    <row r="96" spans="3:4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аналитики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2024-04-10T07:44:25Z</cp:lastPrinted>
  <dcterms:created xsi:type="dcterms:W3CDTF">2014-02-03T08:40:31Z</dcterms:created>
  <dcterms:modified xsi:type="dcterms:W3CDTF">2024-04-16T09:54:03Z</dcterms:modified>
</cp:coreProperties>
</file>