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55" yWindow="30" windowWidth="23670" windowHeight="12345"/>
  </bookViews>
  <sheets>
    <sheet name="2021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'2021'!$A$7:$J$26</definedName>
    <definedName name="_xlnm.Print_Titles" localSheetId="0">'2021'!$5:$7</definedName>
    <definedName name="_xlnm.Print_Area" localSheetId="0">'2021'!$A$1:$J$26</definedName>
  </definedNames>
  <calcPr calcId="124519"/>
</workbook>
</file>

<file path=xl/calcChain.xml><?xml version="1.0" encoding="utf-8"?>
<calcChain xmlns="http://schemas.openxmlformats.org/spreadsheetml/2006/main">
  <c r="M10" i="4"/>
  <c r="M11"/>
  <c r="M12"/>
  <c r="M13"/>
  <c r="M14"/>
  <c r="M15"/>
  <c r="M16"/>
  <c r="M17"/>
  <c r="M18"/>
  <c r="M19"/>
  <c r="M20"/>
  <c r="M21"/>
  <c r="M22"/>
  <c r="M23"/>
  <c r="M24"/>
  <c r="M25"/>
  <c r="M27"/>
  <c r="M28"/>
  <c r="M29"/>
  <c r="M30"/>
  <c r="M31"/>
  <c r="M32"/>
  <c r="M33"/>
  <c r="M34"/>
  <c r="M35"/>
  <c r="M36"/>
  <c r="M37"/>
  <c r="M38"/>
  <c r="M39"/>
  <c r="M40"/>
  <c r="M9"/>
  <c r="G18"/>
  <c r="F18"/>
  <c r="E18"/>
  <c r="G16"/>
  <c r="F16"/>
  <c r="E16"/>
  <c r="H26"/>
  <c r="J26" l="1"/>
  <c r="I26"/>
  <c r="M26" s="1"/>
</calcChain>
</file>

<file path=xl/sharedStrings.xml><?xml version="1.0" encoding="utf-8"?>
<sst xmlns="http://schemas.openxmlformats.org/spreadsheetml/2006/main" count="57" uniqueCount="51">
  <si>
    <t>№ п/п</t>
  </si>
  <si>
    <t>Наименование услуги/ работы</t>
  </si>
  <si>
    <t>Натуральный показатель</t>
  </si>
  <si>
    <t>Тыс. рублей</t>
  </si>
  <si>
    <t xml:space="preserve">Единица измерения </t>
  </si>
  <si>
    <t>фактическое исполнение</t>
  </si>
  <si>
    <t xml:space="preserve">Итого </t>
  </si>
  <si>
    <t xml:space="preserve">Реализация основных общеобразовательных программ начального общего образования </t>
  </si>
  <si>
    <t>Человек</t>
  </si>
  <si>
    <t>Реализация основных общеобразовательных программ основного общего образования</t>
  </si>
  <si>
    <t xml:space="preserve">Реализация основных общеобразовательных программ среднего общего образования  </t>
  </si>
  <si>
    <t>Реализация основных образовательных программ дошкольного образования</t>
  </si>
  <si>
    <t xml:space="preserve">Реализация дополнительных общеразвивающих   программ </t>
  </si>
  <si>
    <t>Человеко-час</t>
  </si>
  <si>
    <t>Организация досуга детей, подростков  и молодежи</t>
  </si>
  <si>
    <t>Библиотечное, библиографическое и информационное обслуживание пользователей библиотеки</t>
  </si>
  <si>
    <t>Создание экспозиций (выставок) музеев, организация выездных выставок</t>
  </si>
  <si>
    <t>Организация деятельности клубных формирований и формирований самодеятельного народного творчества</t>
  </si>
  <si>
    <t>к пояснительной записке</t>
  </si>
  <si>
    <t>Приложение №3</t>
  </si>
  <si>
    <t>фактический объем субсидий на выполнение мун.заданий</t>
  </si>
  <si>
    <t>Наименование органа, осуществляющего функции и полномочия учредителя</t>
  </si>
  <si>
    <t>плановые назначения (первоначальные)</t>
  </si>
  <si>
    <t>план на год (первоначальный)</t>
  </si>
  <si>
    <t>план на год (уточненный)</t>
  </si>
  <si>
    <t>Управление культуры и национальной политики администрации муниципального образования городского округа "Усинск"</t>
  </si>
  <si>
    <t>Количество посещений</t>
  </si>
  <si>
    <t>Количество экспозиций</t>
  </si>
  <si>
    <t>Единиц</t>
  </si>
  <si>
    <t>Осуществление издательской деятельности</t>
  </si>
  <si>
    <t>кв.см</t>
  </si>
  <si>
    <t>Управление образования администрации муниципального образования городского округа "Усинск"</t>
  </si>
  <si>
    <t>Управление физической культуры и спорта администрации муниципального образования городского округа "Усинск"</t>
  </si>
  <si>
    <t>Реализация программы спортивной подготовки на основании федеральных стандартов спортивной подготовки по видам спорта</t>
  </si>
  <si>
    <t>Работа по организации и проведению спортивных мероприятий на открытом воздухе и в закрытых помещениях для профессионалов и любителей, в том числе: организация и проведение официальных спортивных мероприятий; обеспечение участия команд спортивных сборных команд в официальных спортивных мероприятиях; организация и проведение физкультурных и спортивных мероприятий в рамках ВФСК ГТО; организация и проведение официальных спортивных мероприятий</t>
  </si>
  <si>
    <t>Единица (количество мероприятий)</t>
  </si>
  <si>
    <t>Единица (количество общественных объединений)</t>
  </si>
  <si>
    <t>12</t>
  </si>
  <si>
    <t>чел.-час</t>
  </si>
  <si>
    <t>количество клубных формирований</t>
  </si>
  <si>
    <t>число участников</t>
  </si>
  <si>
    <t>Сведения о выполнении муниципальными бюджетными и автономными учреждениями МО ГО "Усинск"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за 2021 год</t>
  </si>
  <si>
    <t>Объем услуг за 2021 год</t>
  </si>
  <si>
    <t>плановые назначения (по состоянию на 31.12.2021)</t>
  </si>
  <si>
    <t>Реализация дополнительных общеобразовательных общеразвивающих программ и дополнительных профессиональных программ в области искусств</t>
  </si>
  <si>
    <t xml:space="preserve">Предоставление услуг по уборке помещений </t>
  </si>
  <si>
    <t>36388</t>
  </si>
  <si>
    <t>Публичный показ музейных предметов, музейных коллекций</t>
  </si>
  <si>
    <t xml:space="preserve">Число посетителей </t>
  </si>
  <si>
    <t>Администрация муниципального образования городского округа "Усинск"</t>
  </si>
  <si>
    <r>
      <t>Своевременная и качественная уборка служебных помещений (м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); Своевременное и качественноеобслуживание  прилегающей территории (м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</si>
</sst>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6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3" fontId="4" fillId="2" borderId="14" xfId="1" applyNumberFormat="1" applyFont="1" applyFill="1" applyBorder="1" applyAlignment="1">
      <alignment horizontal="center" vertical="center" wrapText="1"/>
    </xf>
    <xf numFmtId="3" fontId="7" fillId="0" borderId="15" xfId="1" applyNumberFormat="1" applyFont="1" applyFill="1" applyBorder="1" applyAlignment="1">
      <alignment horizontal="center" vertical="center"/>
    </xf>
    <xf numFmtId="3" fontId="7" fillId="0" borderId="13" xfId="1" applyNumberFormat="1" applyFont="1" applyFill="1" applyBorder="1" applyAlignment="1">
      <alignment horizontal="center" vertical="center"/>
    </xf>
    <xf numFmtId="3" fontId="3" fillId="0" borderId="18" xfId="1" applyNumberFormat="1" applyFont="1" applyFill="1" applyBorder="1" applyAlignment="1">
      <alignment vertical="center"/>
    </xf>
    <xf numFmtId="3" fontId="2" fillId="2" borderId="0" xfId="1" applyNumberFormat="1" applyFont="1" applyFill="1" applyAlignment="1">
      <alignment horizontal="right" vertical="center"/>
    </xf>
    <xf numFmtId="0" fontId="6" fillId="0" borderId="23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3" fontId="5" fillId="0" borderId="7" xfId="1" applyNumberFormat="1" applyFont="1" applyFill="1" applyBorder="1" applyAlignment="1">
      <alignment horizontal="center" vertical="center" wrapText="1"/>
    </xf>
    <xf numFmtId="3" fontId="5" fillId="0" borderId="24" xfId="1" applyNumberFormat="1" applyFont="1" applyFill="1" applyBorder="1" applyAlignment="1">
      <alignment horizontal="center" vertical="center" wrapText="1"/>
    </xf>
    <xf numFmtId="3" fontId="7" fillId="0" borderId="25" xfId="1" applyNumberFormat="1" applyFont="1" applyFill="1" applyBorder="1" applyAlignment="1">
      <alignment horizontal="center" vertical="center"/>
    </xf>
    <xf numFmtId="3" fontId="7" fillId="0" borderId="28" xfId="1" applyNumberFormat="1" applyFont="1" applyFill="1" applyBorder="1" applyAlignment="1">
      <alignment horizontal="center" vertical="center"/>
    </xf>
    <xf numFmtId="3" fontId="7" fillId="0" borderId="31" xfId="1" applyNumberFormat="1" applyFont="1" applyFill="1" applyBorder="1" applyAlignment="1">
      <alignment horizontal="center" vertical="center"/>
    </xf>
    <xf numFmtId="3" fontId="7" fillId="0" borderId="11" xfId="1" applyNumberFormat="1" applyFont="1" applyFill="1" applyBorder="1" applyAlignment="1">
      <alignment horizontal="center" vertical="center"/>
    </xf>
    <xf numFmtId="49" fontId="2" fillId="0" borderId="26" xfId="1" applyNumberFormat="1" applyFont="1" applyFill="1" applyBorder="1" applyAlignment="1">
      <alignment vertical="center" wrapText="1"/>
    </xf>
    <xf numFmtId="3" fontId="2" fillId="0" borderId="26" xfId="1" applyNumberFormat="1" applyFont="1" applyFill="1" applyBorder="1" applyAlignment="1">
      <alignment horizontal="center" vertical="center" wrapText="1"/>
    </xf>
    <xf numFmtId="3" fontId="2" fillId="0" borderId="26" xfId="2" applyNumberFormat="1" applyFont="1" applyFill="1" applyBorder="1" applyAlignment="1">
      <alignment horizontal="center" vertical="center"/>
    </xf>
    <xf numFmtId="165" fontId="2" fillId="0" borderId="26" xfId="2" applyNumberFormat="1" applyFont="1" applyFill="1" applyBorder="1" applyAlignment="1">
      <alignment horizontal="center" vertical="center"/>
    </xf>
    <xf numFmtId="165" fontId="2" fillId="0" borderId="26" xfId="1" applyNumberFormat="1" applyFont="1" applyFill="1" applyBorder="1" applyAlignment="1">
      <alignment horizontal="center" vertical="center"/>
    </xf>
    <xf numFmtId="3" fontId="2" fillId="0" borderId="26" xfId="1" applyNumberFormat="1" applyFont="1" applyFill="1" applyBorder="1" applyAlignment="1">
      <alignment horizontal="center" vertical="center" wrapText="1"/>
    </xf>
    <xf numFmtId="0" fontId="2" fillId="0" borderId="29" xfId="1" applyNumberFormat="1" applyFont="1" applyFill="1" applyBorder="1" applyAlignment="1">
      <alignment vertical="center" wrapText="1"/>
    </xf>
    <xf numFmtId="3" fontId="2" fillId="0" borderId="29" xfId="1" applyNumberFormat="1" applyFont="1" applyFill="1" applyBorder="1" applyAlignment="1">
      <alignment horizontal="center" vertical="center" wrapText="1"/>
    </xf>
    <xf numFmtId="3" fontId="2" fillId="0" borderId="29" xfId="2" applyNumberFormat="1" applyFont="1" applyFill="1" applyBorder="1" applyAlignment="1">
      <alignment horizontal="center" vertical="center"/>
    </xf>
    <xf numFmtId="165" fontId="2" fillId="0" borderId="29" xfId="2" applyNumberFormat="1" applyFont="1" applyFill="1" applyBorder="1" applyAlignment="1">
      <alignment horizontal="center" vertical="center"/>
    </xf>
    <xf numFmtId="165" fontId="2" fillId="0" borderId="29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/>
    </xf>
    <xf numFmtId="165" fontId="2" fillId="0" borderId="3" xfId="2" applyNumberFormat="1" applyFont="1" applyFill="1" applyBorder="1" applyAlignment="1">
      <alignment horizontal="center" vertical="center"/>
    </xf>
    <xf numFmtId="165" fontId="2" fillId="0" borderId="3" xfId="1" applyNumberFormat="1" applyFont="1" applyFill="1" applyBorder="1" applyAlignment="1">
      <alignment horizontal="center" vertical="center"/>
    </xf>
    <xf numFmtId="165" fontId="2" fillId="0" borderId="17" xfId="1" applyNumberFormat="1" applyFont="1" applyFill="1" applyBorder="1" applyAlignment="1">
      <alignment horizontal="center" vertical="center"/>
    </xf>
    <xf numFmtId="165" fontId="2" fillId="0" borderId="27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/>
    </xf>
    <xf numFmtId="165" fontId="2" fillId="0" borderId="5" xfId="2" applyNumberFormat="1" applyFont="1" applyFill="1" applyBorder="1" applyAlignment="1">
      <alignment horizontal="center" vertical="center"/>
    </xf>
    <xf numFmtId="165" fontId="2" fillId="0" borderId="5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49" fontId="2" fillId="0" borderId="29" xfId="1" applyNumberFormat="1" applyFont="1" applyFill="1" applyBorder="1" applyAlignment="1">
      <alignment vertical="center" wrapText="1"/>
    </xf>
    <xf numFmtId="49" fontId="2" fillId="0" borderId="29" xfId="2" applyNumberFormat="1" applyFont="1" applyFill="1" applyBorder="1" applyAlignment="1">
      <alignment horizontal="center" vertical="center"/>
    </xf>
    <xf numFmtId="165" fontId="2" fillId="0" borderId="30" xfId="1" applyNumberFormat="1" applyFont="1" applyFill="1" applyBorder="1" applyAlignment="1">
      <alignment horizontal="center" vertical="center"/>
    </xf>
    <xf numFmtId="3" fontId="2" fillId="0" borderId="5" xfId="2" applyNumberFormat="1" applyFont="1" applyFill="1" applyBorder="1" applyAlignment="1">
      <alignment horizontal="center" vertical="center"/>
    </xf>
    <xf numFmtId="3" fontId="3" fillId="0" borderId="20" xfId="1" applyNumberFormat="1" applyFont="1" applyFill="1" applyBorder="1" applyAlignment="1">
      <alignment vertical="center"/>
    </xf>
    <xf numFmtId="3" fontId="3" fillId="0" borderId="19" xfId="1" applyNumberFormat="1" applyFont="1" applyFill="1" applyBorder="1" applyAlignment="1">
      <alignment vertical="center"/>
    </xf>
    <xf numFmtId="3" fontId="3" fillId="0" borderId="19" xfId="1" applyNumberFormat="1" applyFont="1" applyFill="1" applyBorder="1" applyAlignment="1">
      <alignment vertical="center" wrapText="1"/>
    </xf>
    <xf numFmtId="3" fontId="2" fillId="0" borderId="29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29" xfId="1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/>
    </xf>
    <xf numFmtId="165" fontId="2" fillId="0" borderId="5" xfId="2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5" xfId="1" applyNumberFormat="1" applyFont="1" applyFill="1" applyBorder="1" applyAlignment="1">
      <alignment horizontal="center" vertical="center"/>
    </xf>
    <xf numFmtId="165" fontId="2" fillId="0" borderId="14" xfId="1" applyNumberFormat="1" applyFont="1" applyFill="1" applyBorder="1" applyAlignment="1">
      <alignment horizontal="center" vertical="center"/>
    </xf>
    <xf numFmtId="165" fontId="2" fillId="0" borderId="17" xfId="1" applyNumberFormat="1" applyFont="1" applyFill="1" applyBorder="1" applyAlignment="1">
      <alignment horizontal="center" vertical="center"/>
    </xf>
    <xf numFmtId="3" fontId="2" fillId="0" borderId="26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29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22" xfId="1" applyNumberFormat="1" applyFont="1" applyFill="1" applyBorder="1" applyAlignment="1">
      <alignment horizontal="center" vertical="center" wrapText="1"/>
    </xf>
    <xf numFmtId="3" fontId="4" fillId="2" borderId="12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7" xfId="1" applyNumberFormat="1" applyFont="1" applyFill="1" applyBorder="1" applyAlignment="1">
      <alignment horizontal="center" vertical="center" wrapText="1"/>
    </xf>
    <xf numFmtId="165" fontId="2" fillId="0" borderId="7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2" fillId="0" borderId="2" xfId="2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16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vertical="top" wrapText="1"/>
    </xf>
    <xf numFmtId="0" fontId="0" fillId="0" borderId="21" xfId="0" applyFill="1" applyBorder="1" applyAlignment="1">
      <alignment wrapText="1"/>
    </xf>
    <xf numFmtId="3" fontId="2" fillId="0" borderId="1" xfId="2" applyNumberFormat="1" applyFont="1" applyFill="1" applyBorder="1" applyAlignment="1">
      <alignment horizontal="center" vertical="center"/>
    </xf>
    <xf numFmtId="49" fontId="2" fillId="0" borderId="29" xfId="1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2" fillId="0" borderId="14" xfId="1" applyNumberFormat="1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165" fontId="3" fillId="0" borderId="19" xfId="1" applyNumberFormat="1" applyFont="1" applyFill="1" applyBorder="1" applyAlignment="1">
      <alignment vertical="center" wrapText="1"/>
    </xf>
    <xf numFmtId="165" fontId="2" fillId="2" borderId="0" xfId="1" applyNumberFormat="1" applyFont="1" applyFill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  <pageSetUpPr fitToPage="1"/>
  </sheetPr>
  <dimension ref="A1:M51"/>
  <sheetViews>
    <sheetView tabSelected="1" view="pageBreakPreview" zoomScale="70" zoomScaleSheetLayoutView="70" workbookViewId="0">
      <pane ySplit="7" topLeftCell="A23" activePane="bottomLeft" state="frozen"/>
      <selection pane="bottomLeft" activeCell="I26" sqref="I26"/>
    </sheetView>
  </sheetViews>
  <sheetFormatPr defaultColWidth="9.140625" defaultRowHeight="15.75"/>
  <cols>
    <col min="1" max="1" width="5.28515625" style="1" customWidth="1"/>
    <col min="2" max="2" width="19.42578125" style="1" customWidth="1"/>
    <col min="3" max="3" width="34.7109375" style="2" customWidth="1"/>
    <col min="4" max="4" width="23.7109375" style="3" customWidth="1"/>
    <col min="5" max="5" width="17.42578125" style="3" customWidth="1"/>
    <col min="6" max="6" width="14.7109375" style="4" customWidth="1"/>
    <col min="7" max="7" width="14.7109375" style="5" customWidth="1"/>
    <col min="8" max="8" width="18.5703125" style="5" customWidth="1"/>
    <col min="9" max="9" width="17" style="5" customWidth="1"/>
    <col min="10" max="10" width="18.5703125" style="5" customWidth="1"/>
    <col min="11" max="16384" width="9.140625" style="2"/>
  </cols>
  <sheetData>
    <row r="1" spans="1:13">
      <c r="J1" s="18" t="s">
        <v>19</v>
      </c>
    </row>
    <row r="2" spans="1:13">
      <c r="J2" s="18" t="s">
        <v>18</v>
      </c>
    </row>
    <row r="3" spans="1:13" ht="101.45" customHeight="1">
      <c r="A3" s="75" t="s">
        <v>41</v>
      </c>
      <c r="B3" s="75"/>
      <c r="C3" s="75"/>
      <c r="D3" s="75"/>
      <c r="E3" s="75"/>
      <c r="F3" s="75"/>
      <c r="G3" s="75"/>
      <c r="H3" s="75"/>
      <c r="I3" s="75"/>
      <c r="J3" s="75"/>
    </row>
    <row r="4" spans="1:13" ht="28.5" customHeight="1" thickBot="1"/>
    <row r="5" spans="1:13" s="6" customFormat="1" ht="15.6" customHeight="1">
      <c r="A5" s="76" t="s">
        <v>0</v>
      </c>
      <c r="B5" s="78" t="s">
        <v>21</v>
      </c>
      <c r="C5" s="78" t="s">
        <v>1</v>
      </c>
      <c r="D5" s="78" t="s">
        <v>4</v>
      </c>
      <c r="E5" s="84" t="s">
        <v>42</v>
      </c>
      <c r="F5" s="85"/>
      <c r="G5" s="85"/>
      <c r="H5" s="85"/>
      <c r="I5" s="85"/>
      <c r="J5" s="86"/>
    </row>
    <row r="6" spans="1:13" s="6" customFormat="1" ht="15.6" customHeight="1">
      <c r="A6" s="77"/>
      <c r="B6" s="79"/>
      <c r="C6" s="79"/>
      <c r="D6" s="79"/>
      <c r="E6" s="66" t="s">
        <v>2</v>
      </c>
      <c r="F6" s="66"/>
      <c r="G6" s="66"/>
      <c r="H6" s="81" t="s">
        <v>3</v>
      </c>
      <c r="I6" s="82"/>
      <c r="J6" s="83"/>
    </row>
    <row r="7" spans="1:13" s="6" customFormat="1" ht="59.25" customHeight="1" thickBot="1">
      <c r="A7" s="77"/>
      <c r="B7" s="80"/>
      <c r="C7" s="79"/>
      <c r="D7" s="79"/>
      <c r="E7" s="7" t="s">
        <v>23</v>
      </c>
      <c r="F7" s="7" t="s">
        <v>24</v>
      </c>
      <c r="G7" s="8" t="s">
        <v>5</v>
      </c>
      <c r="H7" s="7" t="s">
        <v>22</v>
      </c>
      <c r="I7" s="7" t="s">
        <v>43</v>
      </c>
      <c r="J7" s="14" t="s">
        <v>20</v>
      </c>
    </row>
    <row r="8" spans="1:13" s="6" customFormat="1" ht="24.75" customHeight="1" thickBot="1">
      <c r="A8" s="20">
        <v>1</v>
      </c>
      <c r="B8" s="19">
        <v>2</v>
      </c>
      <c r="C8" s="21">
        <v>3</v>
      </c>
      <c r="D8" s="22">
        <v>4</v>
      </c>
      <c r="E8" s="22">
        <v>5</v>
      </c>
      <c r="F8" s="22">
        <v>6</v>
      </c>
      <c r="G8" s="23">
        <v>7</v>
      </c>
      <c r="H8" s="23">
        <v>8</v>
      </c>
      <c r="I8" s="23">
        <v>9</v>
      </c>
      <c r="J8" s="24">
        <v>10</v>
      </c>
    </row>
    <row r="9" spans="1:13" s="10" customFormat="1" ht="47.25">
      <c r="A9" s="25">
        <v>1</v>
      </c>
      <c r="B9" s="71" t="s">
        <v>31</v>
      </c>
      <c r="C9" s="29" t="s">
        <v>7</v>
      </c>
      <c r="D9" s="90" t="s">
        <v>8</v>
      </c>
      <c r="E9" s="91">
        <v>2532.6</v>
      </c>
      <c r="F9" s="32">
        <v>2522.4</v>
      </c>
      <c r="G9" s="32">
        <v>2508.4</v>
      </c>
      <c r="H9" s="32">
        <v>306019.90000000002</v>
      </c>
      <c r="I9" s="33">
        <v>324233.7</v>
      </c>
      <c r="J9" s="47">
        <v>324233.7</v>
      </c>
      <c r="M9" s="108">
        <f>I9-J9</f>
        <v>0</v>
      </c>
    </row>
    <row r="10" spans="1:13" s="9" customFormat="1" ht="47.25">
      <c r="A10" s="15">
        <v>2</v>
      </c>
      <c r="B10" s="73"/>
      <c r="C10" s="48" t="s">
        <v>9</v>
      </c>
      <c r="D10" s="92" t="s">
        <v>8</v>
      </c>
      <c r="E10" s="93">
        <v>2853.4</v>
      </c>
      <c r="F10" s="94">
        <v>2847.2</v>
      </c>
      <c r="G10" s="94">
        <v>2836.3</v>
      </c>
      <c r="H10" s="94">
        <v>344782.9</v>
      </c>
      <c r="I10" s="95">
        <v>363516.2</v>
      </c>
      <c r="J10" s="96">
        <v>363516.2</v>
      </c>
      <c r="M10" s="108">
        <f t="shared" ref="M10:M40" si="0">I10-J10</f>
        <v>0</v>
      </c>
    </row>
    <row r="11" spans="1:13" s="9" customFormat="1" ht="47.25">
      <c r="A11" s="16">
        <v>3</v>
      </c>
      <c r="B11" s="73"/>
      <c r="C11" s="48" t="s">
        <v>10</v>
      </c>
      <c r="D11" s="62" t="s">
        <v>8</v>
      </c>
      <c r="E11" s="97">
        <v>501</v>
      </c>
      <c r="F11" s="94">
        <v>501</v>
      </c>
      <c r="G11" s="94">
        <v>483.5</v>
      </c>
      <c r="H11" s="94">
        <v>60537</v>
      </c>
      <c r="I11" s="95">
        <v>68553.399999999994</v>
      </c>
      <c r="J11" s="96">
        <v>68553.399999999994</v>
      </c>
      <c r="M11" s="108">
        <f t="shared" si="0"/>
        <v>0</v>
      </c>
    </row>
    <row r="12" spans="1:13" s="9" customFormat="1" ht="47.25">
      <c r="A12" s="15">
        <v>4</v>
      </c>
      <c r="B12" s="73"/>
      <c r="C12" s="48" t="s">
        <v>11</v>
      </c>
      <c r="D12" s="62" t="s">
        <v>8</v>
      </c>
      <c r="E12" s="97">
        <v>3139</v>
      </c>
      <c r="F12" s="94">
        <v>3103.7</v>
      </c>
      <c r="G12" s="94">
        <v>3089.3</v>
      </c>
      <c r="H12" s="94">
        <v>569275.69999999995</v>
      </c>
      <c r="I12" s="95">
        <v>620017.30000000005</v>
      </c>
      <c r="J12" s="96">
        <v>620017.30000000005</v>
      </c>
      <c r="M12" s="108">
        <f t="shared" si="0"/>
        <v>0</v>
      </c>
    </row>
    <row r="13" spans="1:13" s="9" customFormat="1" ht="31.5">
      <c r="A13" s="16">
        <v>5</v>
      </c>
      <c r="B13" s="73"/>
      <c r="C13" s="48" t="s">
        <v>12</v>
      </c>
      <c r="D13" s="62" t="s">
        <v>13</v>
      </c>
      <c r="E13" s="62">
        <v>344918</v>
      </c>
      <c r="F13" s="50">
        <v>344337</v>
      </c>
      <c r="G13" s="50">
        <v>393907</v>
      </c>
      <c r="H13" s="94">
        <v>94417.2</v>
      </c>
      <c r="I13" s="95">
        <v>79335.8</v>
      </c>
      <c r="J13" s="96">
        <v>79335.8</v>
      </c>
      <c r="M13" s="108">
        <f t="shared" si="0"/>
        <v>0</v>
      </c>
    </row>
    <row r="14" spans="1:13" s="9" customFormat="1" ht="62.25" customHeight="1">
      <c r="A14" s="28"/>
      <c r="B14" s="89"/>
      <c r="C14" s="98" t="s">
        <v>14</v>
      </c>
      <c r="D14" s="92" t="s">
        <v>35</v>
      </c>
      <c r="E14" s="92">
        <v>50</v>
      </c>
      <c r="F14" s="100">
        <v>50</v>
      </c>
      <c r="G14" s="100">
        <v>50</v>
      </c>
      <c r="H14" s="102">
        <v>6874.5</v>
      </c>
      <c r="I14" s="103">
        <v>7043.4</v>
      </c>
      <c r="J14" s="104">
        <v>7043.4</v>
      </c>
      <c r="M14" s="108">
        <f t="shared" si="0"/>
        <v>0</v>
      </c>
    </row>
    <row r="15" spans="1:13" s="9" customFormat="1" ht="48" thickBot="1">
      <c r="A15" s="26">
        <v>6</v>
      </c>
      <c r="B15" s="74"/>
      <c r="C15" s="99"/>
      <c r="D15" s="63" t="s">
        <v>36</v>
      </c>
      <c r="E15" s="101" t="s">
        <v>37</v>
      </c>
      <c r="F15" s="55" t="s">
        <v>37</v>
      </c>
      <c r="G15" s="55" t="s">
        <v>37</v>
      </c>
      <c r="H15" s="105"/>
      <c r="I15" s="105"/>
      <c r="J15" s="106"/>
      <c r="M15" s="108">
        <f t="shared" si="0"/>
        <v>0</v>
      </c>
    </row>
    <row r="16" spans="1:13" s="9" customFormat="1" ht="63">
      <c r="A16" s="25">
        <v>7</v>
      </c>
      <c r="B16" s="71" t="s">
        <v>25</v>
      </c>
      <c r="C16" s="29" t="s">
        <v>15</v>
      </c>
      <c r="D16" s="34" t="s">
        <v>26</v>
      </c>
      <c r="E16" s="34">
        <f>135612+5556</f>
        <v>141168</v>
      </c>
      <c r="F16" s="31">
        <f>135612+5556</f>
        <v>141168</v>
      </c>
      <c r="G16" s="31">
        <f>147823+33151</f>
        <v>180974</v>
      </c>
      <c r="H16" s="32">
        <v>55051.35</v>
      </c>
      <c r="I16" s="33">
        <v>55861.06</v>
      </c>
      <c r="J16" s="47">
        <v>55861.06</v>
      </c>
      <c r="M16" s="108">
        <f t="shared" si="0"/>
        <v>0</v>
      </c>
    </row>
    <row r="17" spans="1:13" s="9" customFormat="1" ht="31.5">
      <c r="A17" s="16"/>
      <c r="B17" s="72"/>
      <c r="C17" s="40" t="s">
        <v>47</v>
      </c>
      <c r="D17" s="41" t="s">
        <v>48</v>
      </c>
      <c r="E17" s="41">
        <v>11294</v>
      </c>
      <c r="F17" s="57">
        <v>11189</v>
      </c>
      <c r="G17" s="57">
        <v>15488</v>
      </c>
      <c r="H17" s="64">
        <v>10395.040000000001</v>
      </c>
      <c r="I17" s="67">
        <v>10637.9</v>
      </c>
      <c r="J17" s="69">
        <v>10637.9</v>
      </c>
      <c r="M17" s="108">
        <f t="shared" si="0"/>
        <v>0</v>
      </c>
    </row>
    <row r="18" spans="1:13" s="9" customFormat="1" ht="47.25">
      <c r="A18" s="15">
        <v>8</v>
      </c>
      <c r="B18" s="73"/>
      <c r="C18" s="48" t="s">
        <v>16</v>
      </c>
      <c r="D18" s="49" t="s">
        <v>27</v>
      </c>
      <c r="E18" s="49">
        <f>50+44</f>
        <v>94</v>
      </c>
      <c r="F18" s="50">
        <f>50+44</f>
        <v>94</v>
      </c>
      <c r="G18" s="50">
        <f>51+45</f>
        <v>96</v>
      </c>
      <c r="H18" s="65"/>
      <c r="I18" s="68"/>
      <c r="J18" s="70"/>
      <c r="M18" s="108">
        <f t="shared" si="0"/>
        <v>0</v>
      </c>
    </row>
    <row r="19" spans="1:13" s="9" customFormat="1" ht="94.5">
      <c r="A19" s="16">
        <v>9</v>
      </c>
      <c r="B19" s="73"/>
      <c r="C19" s="48" t="s">
        <v>44</v>
      </c>
      <c r="D19" s="49" t="s">
        <v>38</v>
      </c>
      <c r="E19" s="49">
        <v>325358</v>
      </c>
      <c r="F19" s="50">
        <v>325358</v>
      </c>
      <c r="G19" s="50">
        <v>320746</v>
      </c>
      <c r="H19" s="51">
        <v>63788.49</v>
      </c>
      <c r="I19" s="52">
        <v>64353.7</v>
      </c>
      <c r="J19" s="46">
        <v>64353.7</v>
      </c>
      <c r="M19" s="108">
        <f t="shared" si="0"/>
        <v>0</v>
      </c>
    </row>
    <row r="20" spans="1:13" s="9" customFormat="1" ht="75.75" customHeight="1">
      <c r="A20" s="16"/>
      <c r="B20" s="73"/>
      <c r="C20" s="87" t="s">
        <v>17</v>
      </c>
      <c r="D20" s="49" t="s">
        <v>39</v>
      </c>
      <c r="E20" s="49">
        <v>174</v>
      </c>
      <c r="F20" s="50">
        <v>174</v>
      </c>
      <c r="G20" s="50">
        <v>167</v>
      </c>
      <c r="H20" s="64">
        <v>82240.62</v>
      </c>
      <c r="I20" s="64">
        <v>83794.009999999995</v>
      </c>
      <c r="J20" s="64">
        <v>83794.009999999995</v>
      </c>
      <c r="M20" s="108">
        <f t="shared" si="0"/>
        <v>0</v>
      </c>
    </row>
    <row r="21" spans="1:13" s="9" customFormat="1">
      <c r="A21" s="15">
        <v>10</v>
      </c>
      <c r="B21" s="73"/>
      <c r="C21" s="88"/>
      <c r="D21" s="49" t="s">
        <v>40</v>
      </c>
      <c r="E21" s="49">
        <v>2283</v>
      </c>
      <c r="F21" s="50">
        <v>2262</v>
      </c>
      <c r="G21" s="50">
        <v>2036</v>
      </c>
      <c r="H21" s="65"/>
      <c r="I21" s="65"/>
      <c r="J21" s="65"/>
      <c r="M21" s="108">
        <f t="shared" si="0"/>
        <v>0</v>
      </c>
    </row>
    <row r="22" spans="1:13" s="9" customFormat="1" ht="105" customHeight="1" thickBot="1">
      <c r="A22" s="27">
        <v>11</v>
      </c>
      <c r="B22" s="74"/>
      <c r="C22" s="54" t="s">
        <v>45</v>
      </c>
      <c r="D22" s="61" t="s">
        <v>50</v>
      </c>
      <c r="E22" s="36">
        <v>36388</v>
      </c>
      <c r="F22" s="37">
        <v>36388</v>
      </c>
      <c r="G22" s="55" t="s">
        <v>46</v>
      </c>
      <c r="H22" s="38">
        <v>49598.69</v>
      </c>
      <c r="I22" s="39">
        <v>49707.31</v>
      </c>
      <c r="J22" s="56">
        <v>49707.31</v>
      </c>
      <c r="M22" s="108">
        <f t="shared" si="0"/>
        <v>0</v>
      </c>
    </row>
    <row r="23" spans="1:13" s="9" customFormat="1" ht="78.75">
      <c r="A23" s="25">
        <v>12</v>
      </c>
      <c r="B23" s="71" t="s">
        <v>32</v>
      </c>
      <c r="C23" s="29" t="s">
        <v>33</v>
      </c>
      <c r="D23" s="30" t="s">
        <v>8</v>
      </c>
      <c r="E23" s="30">
        <v>2334</v>
      </c>
      <c r="F23" s="31">
        <v>2440</v>
      </c>
      <c r="G23" s="31">
        <v>2350</v>
      </c>
      <c r="H23" s="32">
        <v>163260.45000000001</v>
      </c>
      <c r="I23" s="33">
        <v>186256.2</v>
      </c>
      <c r="J23" s="33">
        <v>186243.8</v>
      </c>
      <c r="M23" s="108">
        <f t="shared" si="0"/>
        <v>12.400000000023283</v>
      </c>
    </row>
    <row r="24" spans="1:13" s="9" customFormat="1" ht="294.75" customHeight="1" thickBot="1">
      <c r="A24" s="27">
        <v>13</v>
      </c>
      <c r="B24" s="74"/>
      <c r="C24" s="35" t="s">
        <v>34</v>
      </c>
      <c r="D24" s="36" t="s">
        <v>28</v>
      </c>
      <c r="E24" s="36">
        <v>185</v>
      </c>
      <c r="F24" s="37">
        <v>185</v>
      </c>
      <c r="G24" s="37">
        <v>182</v>
      </c>
      <c r="H24" s="38">
        <v>9406.7000000000007</v>
      </c>
      <c r="I24" s="39">
        <v>9349.15</v>
      </c>
      <c r="J24" s="39">
        <v>9349.15</v>
      </c>
      <c r="M24" s="108">
        <f t="shared" si="0"/>
        <v>0</v>
      </c>
    </row>
    <row r="25" spans="1:13" s="9" customFormat="1" ht="79.5" thickBot="1">
      <c r="A25" s="16">
        <v>14</v>
      </c>
      <c r="B25" s="53" t="s">
        <v>49</v>
      </c>
      <c r="C25" s="40" t="s">
        <v>29</v>
      </c>
      <c r="D25" s="41" t="s">
        <v>30</v>
      </c>
      <c r="E25" s="42">
        <v>639990.68999999994</v>
      </c>
      <c r="F25" s="43">
        <v>639990.68999999994</v>
      </c>
      <c r="G25" s="43">
        <v>715312.16</v>
      </c>
      <c r="H25" s="44">
        <v>6400</v>
      </c>
      <c r="I25" s="45">
        <v>6873.5</v>
      </c>
      <c r="J25" s="46">
        <v>6873.5</v>
      </c>
      <c r="M25" s="108">
        <f t="shared" si="0"/>
        <v>0</v>
      </c>
    </row>
    <row r="26" spans="1:13" s="11" customFormat="1" ht="30" customHeight="1" thickBot="1">
      <c r="A26" s="17" t="s">
        <v>6</v>
      </c>
      <c r="B26" s="58"/>
      <c r="C26" s="59"/>
      <c r="D26" s="60"/>
      <c r="E26" s="60"/>
      <c r="F26" s="60"/>
      <c r="G26" s="60"/>
      <c r="H26" s="107">
        <f>SUM(H9:H25)</f>
        <v>1822048.54</v>
      </c>
      <c r="I26" s="107">
        <f>SUM(I9:I25)</f>
        <v>1929532.63</v>
      </c>
      <c r="J26" s="107">
        <f>SUM(J9:J25)</f>
        <v>1929520.23</v>
      </c>
      <c r="M26" s="108">
        <f t="shared" si="0"/>
        <v>12.399999999906868</v>
      </c>
    </row>
    <row r="27" spans="1:13" s="10" customFormat="1" ht="28.9" customHeight="1">
      <c r="A27" s="1"/>
      <c r="B27" s="1"/>
      <c r="D27" s="12"/>
      <c r="E27" s="12"/>
      <c r="F27" s="13"/>
      <c r="G27" s="5"/>
      <c r="H27" s="5"/>
      <c r="M27" s="108">
        <f t="shared" si="0"/>
        <v>0</v>
      </c>
    </row>
    <row r="28" spans="1:13" s="10" customFormat="1">
      <c r="A28" s="1"/>
      <c r="B28" s="1"/>
      <c r="D28" s="12"/>
      <c r="E28" s="12"/>
      <c r="F28" s="13"/>
      <c r="G28" s="5"/>
      <c r="H28" s="5"/>
      <c r="I28" s="5"/>
      <c r="J28" s="5"/>
      <c r="M28" s="108">
        <f t="shared" si="0"/>
        <v>0</v>
      </c>
    </row>
    <row r="29" spans="1:13" s="10" customFormat="1">
      <c r="A29" s="1"/>
      <c r="B29" s="1"/>
      <c r="D29" s="12"/>
      <c r="E29" s="12"/>
      <c r="F29" s="13"/>
      <c r="G29" s="5"/>
      <c r="H29" s="5"/>
      <c r="I29" s="5"/>
      <c r="J29" s="5"/>
      <c r="M29" s="108">
        <f t="shared" si="0"/>
        <v>0</v>
      </c>
    </row>
    <row r="30" spans="1:13" s="10" customFormat="1">
      <c r="A30" s="1"/>
      <c r="B30" s="1"/>
      <c r="D30" s="12"/>
      <c r="E30" s="12"/>
      <c r="F30" s="13"/>
      <c r="G30" s="5"/>
      <c r="H30" s="5"/>
      <c r="I30" s="5"/>
      <c r="J30" s="5"/>
      <c r="M30" s="108">
        <f t="shared" si="0"/>
        <v>0</v>
      </c>
    </row>
    <row r="31" spans="1:13" s="10" customFormat="1">
      <c r="A31" s="1"/>
      <c r="B31" s="1"/>
      <c r="D31" s="12"/>
      <c r="E31" s="12"/>
      <c r="F31" s="13"/>
      <c r="G31" s="5"/>
      <c r="H31" s="5"/>
      <c r="I31" s="5"/>
      <c r="J31" s="5"/>
      <c r="M31" s="108">
        <f t="shared" si="0"/>
        <v>0</v>
      </c>
    </row>
    <row r="32" spans="1:13" s="10" customFormat="1">
      <c r="A32" s="1"/>
      <c r="B32" s="1"/>
      <c r="D32" s="12"/>
      <c r="E32" s="12"/>
      <c r="F32" s="13"/>
      <c r="G32" s="5"/>
      <c r="H32" s="5"/>
      <c r="I32" s="5"/>
      <c r="J32" s="5"/>
      <c r="M32" s="108">
        <f t="shared" si="0"/>
        <v>0</v>
      </c>
    </row>
    <row r="33" spans="1:13" s="10" customFormat="1">
      <c r="A33" s="1"/>
      <c r="B33" s="1"/>
      <c r="D33" s="12"/>
      <c r="E33" s="12"/>
      <c r="F33" s="13"/>
      <c r="G33" s="5"/>
      <c r="H33" s="5"/>
      <c r="I33" s="5"/>
      <c r="J33" s="5"/>
      <c r="M33" s="108">
        <f t="shared" si="0"/>
        <v>0</v>
      </c>
    </row>
    <row r="34" spans="1:13" s="10" customFormat="1">
      <c r="A34" s="1"/>
      <c r="B34" s="1"/>
      <c r="D34" s="12"/>
      <c r="E34" s="12"/>
      <c r="F34" s="13"/>
      <c r="G34" s="5"/>
      <c r="H34" s="5"/>
      <c r="I34" s="5"/>
      <c r="J34" s="5"/>
      <c r="M34" s="108">
        <f t="shared" si="0"/>
        <v>0</v>
      </c>
    </row>
    <row r="35" spans="1:13" s="10" customFormat="1">
      <c r="A35" s="1"/>
      <c r="B35" s="1"/>
      <c r="D35" s="12"/>
      <c r="E35" s="12"/>
      <c r="F35" s="13"/>
      <c r="G35" s="5"/>
      <c r="H35" s="5"/>
      <c r="I35" s="5"/>
      <c r="J35" s="5"/>
      <c r="M35" s="108">
        <f t="shared" si="0"/>
        <v>0</v>
      </c>
    </row>
    <row r="36" spans="1:13" s="10" customFormat="1">
      <c r="A36" s="1"/>
      <c r="B36" s="1"/>
      <c r="D36" s="12"/>
      <c r="E36" s="12"/>
      <c r="F36" s="13"/>
      <c r="G36" s="5"/>
      <c r="H36" s="5"/>
      <c r="I36" s="5"/>
      <c r="J36" s="5"/>
      <c r="M36" s="108">
        <f t="shared" si="0"/>
        <v>0</v>
      </c>
    </row>
    <row r="37" spans="1:13" s="10" customFormat="1">
      <c r="A37" s="1"/>
      <c r="B37" s="1"/>
      <c r="D37" s="12"/>
      <c r="E37" s="12"/>
      <c r="F37" s="13"/>
      <c r="G37" s="5"/>
      <c r="H37" s="5"/>
      <c r="I37" s="5"/>
      <c r="J37" s="5"/>
      <c r="M37" s="108">
        <f t="shared" si="0"/>
        <v>0</v>
      </c>
    </row>
    <row r="38" spans="1:13" s="10" customFormat="1">
      <c r="A38" s="1"/>
      <c r="B38" s="1"/>
      <c r="D38" s="12"/>
      <c r="E38" s="12"/>
      <c r="F38" s="13"/>
      <c r="G38" s="5"/>
      <c r="H38" s="5"/>
      <c r="I38" s="5"/>
      <c r="J38" s="5"/>
      <c r="M38" s="108">
        <f t="shared" si="0"/>
        <v>0</v>
      </c>
    </row>
    <row r="39" spans="1:13" s="10" customFormat="1">
      <c r="A39" s="1"/>
      <c r="B39" s="1"/>
      <c r="D39" s="12"/>
      <c r="E39" s="12"/>
      <c r="F39" s="13"/>
      <c r="G39" s="5"/>
      <c r="H39" s="5"/>
      <c r="I39" s="5"/>
      <c r="J39" s="5"/>
      <c r="M39" s="108">
        <f t="shared" si="0"/>
        <v>0</v>
      </c>
    </row>
    <row r="40" spans="1:13" s="10" customFormat="1">
      <c r="A40" s="1"/>
      <c r="B40" s="1"/>
      <c r="D40" s="12"/>
      <c r="E40" s="12"/>
      <c r="F40" s="13"/>
      <c r="G40" s="5"/>
      <c r="H40" s="5"/>
      <c r="I40" s="5"/>
      <c r="J40" s="5"/>
      <c r="M40" s="108">
        <f t="shared" si="0"/>
        <v>0</v>
      </c>
    </row>
    <row r="41" spans="1:13" s="10" customFormat="1">
      <c r="A41" s="1"/>
      <c r="B41" s="1"/>
      <c r="D41" s="12"/>
      <c r="E41" s="12"/>
      <c r="F41" s="13"/>
      <c r="G41" s="5"/>
      <c r="H41" s="5"/>
      <c r="I41" s="5"/>
      <c r="J41" s="5"/>
    </row>
    <row r="42" spans="1:13" s="10" customFormat="1">
      <c r="A42" s="1"/>
      <c r="B42" s="1"/>
      <c r="D42" s="12"/>
      <c r="E42" s="12"/>
      <c r="F42" s="13"/>
      <c r="G42" s="5"/>
      <c r="H42" s="5"/>
      <c r="I42" s="5"/>
      <c r="J42" s="5"/>
    </row>
    <row r="43" spans="1:13" s="10" customFormat="1">
      <c r="A43" s="1"/>
      <c r="B43" s="1"/>
      <c r="D43" s="12"/>
      <c r="E43" s="12"/>
      <c r="F43" s="13"/>
      <c r="G43" s="5"/>
      <c r="H43" s="5"/>
      <c r="I43" s="5"/>
      <c r="J43" s="5"/>
    </row>
    <row r="44" spans="1:13" s="10" customFormat="1">
      <c r="A44" s="1"/>
      <c r="B44" s="1"/>
      <c r="D44" s="12"/>
      <c r="E44" s="12"/>
      <c r="F44" s="13"/>
      <c r="G44" s="5"/>
      <c r="H44" s="5"/>
      <c r="I44" s="5"/>
      <c r="J44" s="5"/>
    </row>
    <row r="45" spans="1:13" s="10" customFormat="1">
      <c r="A45" s="1"/>
      <c r="B45" s="1"/>
      <c r="D45" s="12"/>
      <c r="E45" s="12"/>
      <c r="F45" s="13"/>
      <c r="G45" s="5"/>
      <c r="H45" s="5"/>
      <c r="I45" s="5"/>
      <c r="J45" s="5"/>
    </row>
    <row r="46" spans="1:13" s="10" customFormat="1">
      <c r="A46" s="1"/>
      <c r="B46" s="1"/>
      <c r="D46" s="12"/>
      <c r="E46" s="12"/>
      <c r="F46" s="13"/>
      <c r="G46" s="5"/>
      <c r="H46" s="5"/>
      <c r="I46" s="5"/>
      <c r="J46" s="5"/>
    </row>
    <row r="47" spans="1:13" s="10" customFormat="1">
      <c r="A47" s="1"/>
      <c r="B47" s="1"/>
      <c r="D47" s="12"/>
      <c r="E47" s="12"/>
      <c r="F47" s="13"/>
      <c r="G47" s="5"/>
      <c r="H47" s="5"/>
      <c r="I47" s="5"/>
      <c r="J47" s="5"/>
    </row>
    <row r="48" spans="1:13" s="10" customFormat="1">
      <c r="A48" s="1"/>
      <c r="B48" s="1"/>
      <c r="D48" s="12"/>
      <c r="E48" s="12"/>
      <c r="F48" s="13"/>
      <c r="G48" s="5"/>
      <c r="H48" s="5"/>
      <c r="I48" s="5"/>
      <c r="J48" s="5"/>
    </row>
    <row r="49" spans="1:10" s="10" customFormat="1">
      <c r="A49" s="1"/>
      <c r="B49" s="1"/>
      <c r="D49" s="12"/>
      <c r="E49" s="12"/>
      <c r="F49" s="13"/>
      <c r="G49" s="5"/>
      <c r="H49" s="5"/>
      <c r="I49" s="5"/>
      <c r="J49" s="5"/>
    </row>
    <row r="50" spans="1:10" s="10" customFormat="1">
      <c r="A50" s="1"/>
      <c r="B50" s="1"/>
      <c r="D50" s="12"/>
      <c r="E50" s="12"/>
      <c r="F50" s="13"/>
      <c r="G50" s="5"/>
      <c r="H50" s="5"/>
      <c r="I50" s="5"/>
      <c r="J50" s="5"/>
    </row>
    <row r="51" spans="1:10" s="10" customFormat="1">
      <c r="A51" s="1"/>
      <c r="B51" s="1"/>
      <c r="D51" s="12"/>
      <c r="E51" s="12"/>
      <c r="F51" s="13"/>
      <c r="G51" s="5"/>
      <c r="H51" s="5"/>
      <c r="I51" s="5"/>
      <c r="J51" s="5"/>
    </row>
  </sheetData>
  <mergeCells count="22">
    <mergeCell ref="B16:B22"/>
    <mergeCell ref="B23:B24"/>
    <mergeCell ref="A3:J3"/>
    <mergeCell ref="A5:A7"/>
    <mergeCell ref="C5:C7"/>
    <mergeCell ref="D5:D7"/>
    <mergeCell ref="B5:B7"/>
    <mergeCell ref="B9:B15"/>
    <mergeCell ref="H6:J6"/>
    <mergeCell ref="E5:J5"/>
    <mergeCell ref="C14:C15"/>
    <mergeCell ref="H14:H15"/>
    <mergeCell ref="I14:I15"/>
    <mergeCell ref="J14:J15"/>
    <mergeCell ref="C20:C21"/>
    <mergeCell ref="H17:H18"/>
    <mergeCell ref="H20:H21"/>
    <mergeCell ref="I20:I21"/>
    <mergeCell ref="J20:J21"/>
    <mergeCell ref="E6:G6"/>
    <mergeCell ref="I17:I18"/>
    <mergeCell ref="J17:J18"/>
  </mergeCells>
  <pageMargins left="0.78740157480314965" right="0.15748031496062992" top="0.43307086614173229" bottom="0.23622047244094491" header="0.47244094488188981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8" sqref="D18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2021</vt:lpstr>
      <vt:lpstr>Лист1</vt:lpstr>
      <vt:lpstr>Лист2</vt:lpstr>
      <vt:lpstr>Лист3</vt:lpstr>
      <vt:lpstr>'2021'!Заголовки_для_печати</vt:lpstr>
      <vt:lpstr>'2021'!Область_печати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2022-04-07T13:06:46Z</dcterms:modified>
</cp:coreProperties>
</file>