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25" yWindow="-30" windowWidth="17460" windowHeight="12645"/>
  </bookViews>
  <sheets>
    <sheet name="2021" sheetId="1" r:id="rId1"/>
    <sheet name="Лист1" sheetId="2" r:id="rId2"/>
  </sheets>
  <definedNames>
    <definedName name="APPT" localSheetId="0">'2021'!#REF!</definedName>
    <definedName name="FIO" localSheetId="0">'2021'!#REF!</definedName>
    <definedName name="LAST_CELL" localSheetId="0">'2021'!$J$25</definedName>
    <definedName name="SIGN" localSheetId="0">'2021'!#REF!</definedName>
  </definedNames>
  <calcPr calcId="124519"/>
</workbook>
</file>

<file path=xl/calcChain.xml><?xml version="1.0" encoding="utf-8"?>
<calcChain xmlns="http://schemas.openxmlformats.org/spreadsheetml/2006/main">
  <c r="F14" i="1"/>
  <c r="E10" l="1"/>
  <c r="D10"/>
  <c r="G24"/>
  <c r="I11"/>
  <c r="H11"/>
  <c r="F11"/>
  <c r="G23"/>
  <c r="C10"/>
  <c r="I24"/>
  <c r="H24"/>
  <c r="F24"/>
  <c r="F10" l="1"/>
  <c r="H22"/>
  <c r="G12"/>
  <c r="G13"/>
  <c r="G14"/>
  <c r="G15"/>
  <c r="G16"/>
  <c r="G17"/>
  <c r="G18"/>
  <c r="G19"/>
  <c r="G20"/>
  <c r="G21"/>
  <c r="F23" l="1"/>
  <c r="H23"/>
  <c r="I23"/>
  <c r="F22"/>
  <c r="I22"/>
  <c r="H12"/>
  <c r="I12"/>
  <c r="I21"/>
  <c r="H21"/>
  <c r="F21"/>
  <c r="I20"/>
  <c r="H20"/>
  <c r="F20"/>
  <c r="I19"/>
  <c r="H19"/>
  <c r="F19"/>
  <c r="I18"/>
  <c r="H18"/>
  <c r="F18"/>
  <c r="I17"/>
  <c r="H17"/>
  <c r="F17"/>
  <c r="I16"/>
  <c r="H16"/>
  <c r="F16"/>
  <c r="I15"/>
  <c r="H15"/>
  <c r="F15"/>
  <c r="I14"/>
  <c r="H14"/>
  <c r="I13"/>
  <c r="H13"/>
  <c r="F13"/>
  <c r="F12"/>
  <c r="H10" l="1"/>
  <c r="G10"/>
  <c r="I10"/>
</calcChain>
</file>

<file path=xl/sharedStrings.xml><?xml version="1.0" encoding="utf-8"?>
<sst xmlns="http://schemas.openxmlformats.org/spreadsheetml/2006/main" count="64" uniqueCount="61">
  <si>
    <t>тыс. руб.</t>
  </si>
  <si>
    <t>КЦСР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</si>
  <si>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</si>
  <si>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</si>
  <si>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</si>
  <si>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</si>
  <si>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</si>
  <si>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</si>
  <si>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</si>
  <si>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</si>
  <si>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</si>
  <si>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 xml:space="preserve"> МУНИЦИПАЛЬНЫХ  ПРОГРАММ МУНИЦИПАЛЬНОГО ОБРАЗОВАНИЯ</t>
  </si>
  <si>
    <t>ВСЕГО</t>
  </si>
  <si>
    <t>СВЕДЕНИЯ О ВЫПОЛНЕНИИ</t>
  </si>
  <si>
    <t>11 0 00 00000</t>
  </si>
  <si>
    <t xml:space="preserve">Исполнено </t>
  </si>
  <si>
    <r>
      <t xml:space="preserve">Отклонение исполнения </t>
    </r>
    <r>
      <rPr>
        <b/>
        <u/>
        <sz val="10"/>
        <rFont val="Times New Roman"/>
        <family val="1"/>
        <charset val="204"/>
      </rPr>
      <t>от первоначального плана</t>
    </r>
  </si>
  <si>
    <r>
      <t xml:space="preserve">Отклонение исполнения </t>
    </r>
    <r>
      <rPr>
        <b/>
        <u/>
        <sz val="10"/>
        <rFont val="Times New Roman"/>
        <family val="1"/>
        <charset val="204"/>
      </rPr>
      <t>от уточненного плана</t>
    </r>
  </si>
  <si>
    <t>%</t>
  </si>
  <si>
    <t>4</t>
  </si>
  <si>
    <t>5</t>
  </si>
  <si>
    <t>Наименование муниципальной программы</t>
  </si>
  <si>
    <t>1</t>
  </si>
  <si>
    <t>2</t>
  </si>
  <si>
    <t>Пояснение отклонений исполнения от первоначально утвержденного плана
(при отклонении гр.7 на 5% и более)</t>
  </si>
  <si>
    <t>3</t>
  </si>
  <si>
    <t>значение</t>
  </si>
  <si>
    <t>13 0 00 00000</t>
  </si>
  <si>
    <t>10</t>
  </si>
  <si>
    <t>Муниципальная программа "Жильё и жилищно-коммунальное хозяйство"</t>
  </si>
  <si>
    <t>Муниципальная программа "Развитие транспортной системы"</t>
  </si>
  <si>
    <t>Муниципальная программа "Устойчивое развитие сельских территорий"</t>
  </si>
  <si>
    <t>Муниципальная программа "Развитие образования"</t>
  </si>
  <si>
    <t>Муниципальная программа "Развитие культуры и туризма"</t>
  </si>
  <si>
    <t xml:space="preserve">Муниципальная программа "Развитие физической культуры и спорта" </t>
  </si>
  <si>
    <t>Муниципальная программа "Социальная защита населения"</t>
  </si>
  <si>
    <t>Муниципальная программа "Развитие системы муниципального управления"</t>
  </si>
  <si>
    <t>Муниципальная программа "Обеспечение безопасности жизнедеятельности населения"</t>
  </si>
  <si>
    <t>Муниципальная программа "Формирование комфортной городской среды муниципального образования городского округа "Усинск" на 2018-2024 годы"</t>
  </si>
  <si>
    <t>Муниципальная программа "Переселение граждан из аварийного жилищного фонда на период 2019-2025 годы на территории муниципального образования городского округа "Усинск"</t>
  </si>
  <si>
    <t>Муниципальная программа "Энергосбережение и повышение энергетической эффективности"</t>
  </si>
  <si>
    <t>14 0 00 00000</t>
  </si>
  <si>
    <t>15 0 00 00000</t>
  </si>
  <si>
    <t>Муниципальная программа "Профилактика правонарушений и обеспечение общественной безопасности на территории муниципального образования городского округа "Усинск"</t>
  </si>
  <si>
    <t>-</t>
  </si>
  <si>
    <t xml:space="preserve"> ГОРОДСКОГО ОКРУГА "УСИНСК", ФИНАНСИРУЕМЫХ В 2022 ГОДУ</t>
  </si>
  <si>
    <t>Первоначальный план на 01.01.2022</t>
  </si>
  <si>
    <t xml:space="preserve">Уточненный план на 31.12.2022 </t>
  </si>
  <si>
    <t>Муниципальная программа "Развитие экономики"</t>
  </si>
  <si>
    <t>01 0 00 00000</t>
  </si>
  <si>
    <t>Увеличение расходов за счет средств местного бюджета на модернизацию пож.водоема в пгт.Парма</t>
  </si>
  <si>
    <t>Увеличение расходов:  
1. за счёт средств местного бюджета для: 
- создания МКУ "ГорХоз";
-  на приобретение резервного источника электроснабжения в пгт.Парма;
 - ремонта в  здании приюта для собак (ГорХоз);
 - на устройство автостоянки по ул. Ленина (торец дома 33 ул.Нефтяников) ;
2. в связи с предоставлением бюджету МО ГО "Усинск":
 - субсидий из бюджетов вышестоящих уровней на предоставление социальных выплат молодым семьям на приобретение жилого помещения или создания объекта индивидуального жилищного строительства; 
 - субсидии из республиканского бюджета Республики Коми на реализацию народных проектов в сфере благоустройства, прошедших отбор в рамках проекта "Народный бюджет";</t>
  </si>
  <si>
    <r>
      <t>Увеличение расходов:  
1.за счёт средств местного бюджета для: 
 - приведения в нормативное состояние внутрипоселковых дорог в д.Денисовка и в д.Захарвань;
 - ремонта улично-дорожной сети по ул. Парковая, проезжей части ул.Нефтяников (р-н базы ОРСа);
 - ремонт улично-дорожной сети  ул.Нефтяников: от пересечения с ул.Парковой до пересечения с ул.Приполярной, участок от ул.Больничный проезд до ул.Транспортной;</t>
    </r>
    <r>
      <rPr>
        <sz val="11"/>
        <color rgb="FFFF0000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2. в связи с предоставлением бюджету МО ГО "Усинск" иного межбюджетного трансферта на реализацию отдельных мероприятий планов социального развития центров экономического роста субъектов Российской Федерации, входящих в состав Арктической зоны Российской Федерации.
</t>
    </r>
  </si>
  <si>
    <t>Предоставление бюджету МО ГО "Усинск"  субсидии из республиканского бюджета Республики Коми на реализацию народных проектов в сфере агропромышленного комплекса, прошедших отбор в рамках проекта "Народный бюджет"</t>
  </si>
  <si>
    <t>Увеличение расходов:
1. за счёт увеличения средств субсидии из республиканского бюджета Республики Коми на повышение оплаты труда отдельных категорий работников в сфере культуры;
2. за счёт средств местного бюджета для: 
 - строительства ДК в д.Денисовка; 
- оплаты работ по проведению изысканий, составлению ПСД, получению экспертизы для строительства ДК в с.Усть-Лыжа;  
- разработка научно-проектной документации для сохранения объекта культурного значения в с.Колва; 
 - оплаты коммунальных услуг учреждениями, подведомственными Управлению культуры и национальной политики администрации МО ГО "Усинск"</t>
  </si>
  <si>
    <t>Увеличение расходов:
1. в связи с предоставлением бюджету МО ГО "Усинск": 
 - субсидии на реализацию народных проектов в сфере физической культуры и спорта, прошедших отбор в рамках проекта "Народный бюджет";
 - иного межбюджетного трансферта на укрепление материально-технической базы организаций физкультурно-спортивной направленности в Республике Коми;
 - субсидии на оплату муниципальными учреждениями услуг по обращению с твердыми коммунальными отходами
2. за счёт средств местного бюджета на:  
 - оплату коммунальных услуг учреждениями, подведомственными Управлению спорта и физической культуры;
 - на ремонт МБУ "СШ № 1" (бассейн), МБУ "СШ" (КСК)</t>
  </si>
  <si>
    <t>Увеличение расходов:
1. в связи с предоставлением бюджету МО ГО "Усинск":
 - субвенции на строительство, приобретение, реконструкция,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помещений;
 - субвенции на обеспечение жильем отдельных категорий граждан, установленных Федеральным законом от 24.11.1995 года N 181-ФЗ "О социальной защите инвалидов в Российской Федерации". 
2. за счёт средств местного бюджета на оплату льготного проезда в городском и пригородном общественном автомобильном транспорте</t>
  </si>
  <si>
    <t xml:space="preserve">Предоставление бюджету МО ГО "Усинск"  межбюджетных трансфертов  для  обеспечения мероприятий по переселению граждан из аварийного жилищного фонда </t>
  </si>
  <si>
    <t>Увеличение расходов за счет средств местного бюджета на оплату экспертизы промышленной безопасности и технического диагностирования бесхозяйных тепловых сетей для их включения в договор аренды с УТК</t>
  </si>
  <si>
    <t xml:space="preserve">В 2022 году отсутствовали контрольные мероприятия в соответствии с Постановлением Правительства РФ от 10.03.2022 N 336 (ред. от 29.12.2022) "Об особенностях организации и осуществления государственного контроля (надзора), муниципального контроля", в связи с чем не осуществлялись переданные полномочия по составлению протоколов в сфере административной ответственности, предусмотренной Законом Республики Коми "Об административной ответственности в Республике Коми", не осуществлялись.
</t>
  </si>
  <si>
    <r>
      <t>Увеличение расходов:
1. в связи с предоставлением бюджету МО ГО "Усинск":
 - субвенции из республиканского бюджета Республики Коми на реализацию муниципальными дошкольными и муниципальными общеобразовательными организациями образовательных программ;
 - субсидий из бюджетов вышестоящих уровней на реализацию народных проектов в сфере образования, прошедших отбор в рамках проекта "Народный бюджет";
 - субсидии из республиканского бюджета Республики Коми на обеспечение повышения оплаты труда отдельных категорий работников в сфере образования;</t>
    </r>
    <r>
      <rPr>
        <sz val="11"/>
        <color rgb="FFFF0000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- субсидии из республиканского бюджета Республики Коми на реализацию народных проектов в сфере образования, прошедших отбор в рамках проекта "Народный бюджет";</t>
    </r>
    <r>
      <rPr>
        <sz val="11"/>
        <color rgb="FFFF0000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2. за счёт средств местного бюджета для: 
 - оплаты коммунальных услуг учреждениями, подведомственными Управлению образования администрации МО ГО "Усинск";
 - осуществления ремонтных работ в МБОУ "СОШ" с.Мутный Материк, МБОУ "ООШ" д.Денисовка, МБОУ "СОШ" с.Щельябож, МБОУ "ООШ" д. Захарвань, ООШ пгт. Парма;
 - оплаты техприсоединения, изготовления тех.плана и коммунальных услуг по новому зданию детского сада с.Мутный Материк;
 - устранения нарушений антитеррористической защищенности образовательных организаций, включая составление сметной документации;
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</si>
</sst>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7">
    <font>
      <sz val="10"/>
      <name val="Arial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9CDE5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95B3D7"/>
      </bottom>
      <diagonal/>
    </border>
  </borders>
  <cellStyleXfs count="2">
    <xf numFmtId="0" fontId="0" fillId="0" borderId="0"/>
    <xf numFmtId="4" fontId="5" fillId="4" borderId="6">
      <alignment horizontal="right" vertical="top" wrapText="1" shrinkToFit="1"/>
    </xf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0" fontId="1" fillId="0" borderId="0" xfId="0" applyFont="1"/>
    <xf numFmtId="0" fontId="3" fillId="0" borderId="0" xfId="0" applyFont="1" applyBorder="1" applyAlignment="1" applyProtection="1">
      <alignment wrapText="1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wrapText="1"/>
    </xf>
    <xf numFmtId="0" fontId="3" fillId="0" borderId="0" xfId="0" applyFont="1" applyFill="1"/>
    <xf numFmtId="0" fontId="3" fillId="0" borderId="0" xfId="0" applyFont="1" applyFill="1" applyBorder="1" applyAlignment="1" applyProtection="1">
      <alignment horizontal="right" wrapText="1"/>
    </xf>
    <xf numFmtId="0" fontId="3" fillId="0" borderId="0" xfId="0" applyFont="1" applyFill="1" applyBorder="1" applyAlignment="1" applyProtection="1"/>
    <xf numFmtId="165" fontId="1" fillId="0" borderId="1" xfId="0" applyNumberFormat="1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right" wrapText="1"/>
    </xf>
    <xf numFmtId="49" fontId="1" fillId="3" borderId="5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/>
    <xf numFmtId="165" fontId="1" fillId="5" borderId="1" xfId="0" applyNumberFormat="1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left" vertical="center" wrapText="1"/>
    </xf>
    <xf numFmtId="164" fontId="3" fillId="0" borderId="0" xfId="0" applyNumberFormat="1" applyFont="1"/>
    <xf numFmtId="165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quotePrefix="1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ex62" xfId="1"/>
    <cellStyle name="Обычный" xfId="0" builtinId="0"/>
  </cellStyles>
  <dxfs count="0"/>
  <tableStyles count="0" defaultTableStyle="TableStyleMedium9" defaultPivotStyle="PivotStyleLight16"/>
  <colors>
    <mruColors>
      <color rgb="FFDDDDD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3:L24"/>
  <sheetViews>
    <sheetView showGridLines="0" tabSelected="1" workbookViewId="0">
      <selection activeCell="A13" sqref="A13"/>
    </sheetView>
  </sheetViews>
  <sheetFormatPr defaultRowHeight="12.75" customHeight="1"/>
  <cols>
    <col min="1" max="1" width="43" style="3" customWidth="1"/>
    <col min="2" max="2" width="15" style="3" customWidth="1"/>
    <col min="3" max="3" width="15.42578125" style="14" customWidth="1"/>
    <col min="4" max="4" width="13.7109375" style="12" customWidth="1"/>
    <col min="5" max="5" width="12.140625" style="12" customWidth="1"/>
    <col min="6" max="6" width="12.42578125" style="12" customWidth="1"/>
    <col min="7" max="7" width="10" style="14" customWidth="1"/>
    <col min="8" max="8" width="13" style="14" customWidth="1"/>
    <col min="9" max="9" width="9.140625" style="14" customWidth="1"/>
    <col min="10" max="10" width="86" style="21" customWidth="1"/>
    <col min="11" max="16384" width="9.140625" style="3"/>
  </cols>
  <sheetData>
    <row r="3" spans="1:12" ht="12.75" customHeight="1">
      <c r="A3" s="36" t="s">
        <v>13</v>
      </c>
      <c r="B3" s="36"/>
      <c r="C3" s="36"/>
      <c r="D3" s="36"/>
      <c r="E3" s="36"/>
      <c r="F3" s="36"/>
      <c r="G3" s="36"/>
      <c r="H3" s="36"/>
      <c r="I3" s="36"/>
      <c r="J3" s="36"/>
    </row>
    <row r="4" spans="1:12" ht="12.75" customHeight="1">
      <c r="A4" s="36" t="s">
        <v>11</v>
      </c>
      <c r="B4" s="36"/>
      <c r="C4" s="36"/>
      <c r="D4" s="36"/>
      <c r="E4" s="36"/>
      <c r="F4" s="36"/>
      <c r="G4" s="36"/>
      <c r="H4" s="36"/>
      <c r="I4" s="36"/>
      <c r="J4" s="36"/>
    </row>
    <row r="5" spans="1:12" ht="12.75" customHeight="1">
      <c r="A5" s="36" t="s">
        <v>45</v>
      </c>
      <c r="B5" s="36"/>
      <c r="C5" s="36"/>
      <c r="D5" s="36"/>
      <c r="E5" s="36"/>
      <c r="F5" s="36"/>
      <c r="G5" s="36"/>
      <c r="H5" s="36"/>
      <c r="I5" s="36"/>
      <c r="J5" s="36"/>
    </row>
    <row r="6" spans="1:12">
      <c r="A6" s="5"/>
      <c r="B6" s="5"/>
      <c r="C6" s="13"/>
      <c r="D6" s="9"/>
      <c r="E6" s="9"/>
      <c r="F6" s="15"/>
      <c r="G6" s="13"/>
      <c r="H6" s="13"/>
      <c r="I6" s="16"/>
      <c r="J6" s="18" t="s">
        <v>0</v>
      </c>
    </row>
    <row r="7" spans="1:12" ht="31.5" customHeight="1">
      <c r="A7" s="35" t="s">
        <v>21</v>
      </c>
      <c r="B7" s="35" t="s">
        <v>1</v>
      </c>
      <c r="C7" s="35" t="s">
        <v>46</v>
      </c>
      <c r="D7" s="35" t="s">
        <v>47</v>
      </c>
      <c r="E7" s="35" t="s">
        <v>15</v>
      </c>
      <c r="F7" s="31" t="s">
        <v>16</v>
      </c>
      <c r="G7" s="32"/>
      <c r="H7" s="31" t="s">
        <v>17</v>
      </c>
      <c r="I7" s="32"/>
      <c r="J7" s="33" t="s">
        <v>24</v>
      </c>
    </row>
    <row r="8" spans="1:12" ht="27" customHeight="1">
      <c r="A8" s="35"/>
      <c r="B8" s="35"/>
      <c r="C8" s="35"/>
      <c r="D8" s="35"/>
      <c r="E8" s="35"/>
      <c r="F8" s="1" t="s">
        <v>26</v>
      </c>
      <c r="G8" s="1" t="s">
        <v>18</v>
      </c>
      <c r="H8" s="1" t="s">
        <v>26</v>
      </c>
      <c r="I8" s="1" t="s">
        <v>18</v>
      </c>
      <c r="J8" s="34"/>
    </row>
    <row r="9" spans="1:12">
      <c r="A9" s="2" t="s">
        <v>22</v>
      </c>
      <c r="B9" s="2" t="s">
        <v>23</v>
      </c>
      <c r="C9" s="8" t="s">
        <v>25</v>
      </c>
      <c r="D9" s="8" t="s">
        <v>19</v>
      </c>
      <c r="E9" s="8" t="s">
        <v>20</v>
      </c>
      <c r="F9" s="1">
        <v>6</v>
      </c>
      <c r="G9" s="1">
        <v>7</v>
      </c>
      <c r="H9" s="1">
        <v>8</v>
      </c>
      <c r="I9" s="1">
        <v>9</v>
      </c>
      <c r="J9" s="19" t="s">
        <v>28</v>
      </c>
    </row>
    <row r="10" spans="1:12" s="4" customFormat="1">
      <c r="A10" s="6" t="s">
        <v>12</v>
      </c>
      <c r="B10" s="7"/>
      <c r="C10" s="10">
        <f>SUM(C12:C24)</f>
        <v>2976092.6999999997</v>
      </c>
      <c r="D10" s="10">
        <f>SUM(D11:D24)</f>
        <v>3619544.7999999993</v>
      </c>
      <c r="E10" s="10">
        <f>SUM(E11:E24)</f>
        <v>3465462.9999999995</v>
      </c>
      <c r="F10" s="10">
        <f>E10-C10</f>
        <v>489370.29999999981</v>
      </c>
      <c r="G10" s="22">
        <f>E10/C10-100%</f>
        <v>0.16443382291149722</v>
      </c>
      <c r="H10" s="10">
        <f>E10-D10</f>
        <v>-154081.79999999981</v>
      </c>
      <c r="I10" s="17">
        <f>E10/D10-100%</f>
        <v>-4.2569386073077475E-2</v>
      </c>
      <c r="J10" s="20"/>
    </row>
    <row r="11" spans="1:12" s="4" customFormat="1" ht="30">
      <c r="A11" s="26" t="s">
        <v>48</v>
      </c>
      <c r="B11" s="27" t="s">
        <v>49</v>
      </c>
      <c r="C11" s="28">
        <v>0</v>
      </c>
      <c r="D11" s="28">
        <v>1347.9</v>
      </c>
      <c r="E11" s="28">
        <v>1347.9</v>
      </c>
      <c r="F11" s="11">
        <f>E11-C11</f>
        <v>1347.9</v>
      </c>
      <c r="G11" s="25" t="s">
        <v>44</v>
      </c>
      <c r="H11" s="11">
        <f>E11-D11</f>
        <v>0</v>
      </c>
      <c r="I11" s="25">
        <f>E11/D11-100%</f>
        <v>0</v>
      </c>
      <c r="J11" s="20"/>
    </row>
    <row r="12" spans="1:12" ht="195">
      <c r="A12" s="26" t="s">
        <v>29</v>
      </c>
      <c r="B12" s="27" t="s">
        <v>2</v>
      </c>
      <c r="C12" s="11">
        <v>242310</v>
      </c>
      <c r="D12" s="11">
        <v>288975.8</v>
      </c>
      <c r="E12" s="11">
        <v>286315.8</v>
      </c>
      <c r="F12" s="11">
        <f>E12-C12</f>
        <v>44005.799999999988</v>
      </c>
      <c r="G12" s="25">
        <f t="shared" ref="G12:G21" si="0">E12/C12-100%</f>
        <v>0.18160950848087154</v>
      </c>
      <c r="H12" s="11">
        <f>E12-D12</f>
        <v>-2660</v>
      </c>
      <c r="I12" s="25">
        <f>E12/D12-100%</f>
        <v>-9.2049230419987138E-3</v>
      </c>
      <c r="J12" s="23" t="s">
        <v>51</v>
      </c>
    </row>
    <row r="13" spans="1:12" ht="185.25" customHeight="1">
      <c r="A13" s="26" t="s">
        <v>30</v>
      </c>
      <c r="B13" s="27" t="s">
        <v>3</v>
      </c>
      <c r="C13" s="11">
        <v>69842</v>
      </c>
      <c r="D13" s="11">
        <v>352664.2</v>
      </c>
      <c r="E13" s="11">
        <v>223252.6</v>
      </c>
      <c r="F13" s="11">
        <f t="shared" ref="F13:F23" si="1">E13-C13</f>
        <v>153410.6</v>
      </c>
      <c r="G13" s="25">
        <f t="shared" si="0"/>
        <v>2.1965378998310472</v>
      </c>
      <c r="H13" s="11">
        <f t="shared" ref="H13:H21" si="2">E13-D13</f>
        <v>-129411.6</v>
      </c>
      <c r="I13" s="25">
        <f t="shared" ref="I13:I21" si="3">E13/D13-100%</f>
        <v>-0.36695417340348124</v>
      </c>
      <c r="J13" s="23" t="s">
        <v>52</v>
      </c>
    </row>
    <row r="14" spans="1:12" ht="45">
      <c r="A14" s="26" t="s">
        <v>31</v>
      </c>
      <c r="B14" s="27" t="s">
        <v>4</v>
      </c>
      <c r="C14" s="11">
        <v>770.6</v>
      </c>
      <c r="D14" s="11">
        <v>1060.5999999999999</v>
      </c>
      <c r="E14" s="11">
        <v>1055.3</v>
      </c>
      <c r="F14" s="11">
        <f>E14-C14</f>
        <v>284.69999999999993</v>
      </c>
      <c r="G14" s="25">
        <f t="shared" si="0"/>
        <v>0.36945237477290416</v>
      </c>
      <c r="H14" s="11">
        <f t="shared" si="2"/>
        <v>-5.2999999999999545</v>
      </c>
      <c r="I14" s="25">
        <f t="shared" si="3"/>
        <v>-4.9971714124080746E-3</v>
      </c>
      <c r="J14" s="23" t="s">
        <v>53</v>
      </c>
    </row>
    <row r="15" spans="1:12" ht="300">
      <c r="A15" s="26" t="s">
        <v>32</v>
      </c>
      <c r="B15" s="27" t="s">
        <v>5</v>
      </c>
      <c r="C15" s="11">
        <v>1773454.8</v>
      </c>
      <c r="D15" s="11">
        <v>1989311.3</v>
      </c>
      <c r="E15" s="11">
        <v>1988442.8</v>
      </c>
      <c r="F15" s="11">
        <f t="shared" si="1"/>
        <v>214988</v>
      </c>
      <c r="G15" s="25">
        <f t="shared" si="0"/>
        <v>0.12122553109332146</v>
      </c>
      <c r="H15" s="11">
        <f t="shared" si="2"/>
        <v>-868.5</v>
      </c>
      <c r="I15" s="25">
        <f t="shared" si="3"/>
        <v>-4.3658325371198625E-4</v>
      </c>
      <c r="J15" s="23" t="s">
        <v>60</v>
      </c>
      <c r="L15" s="24"/>
    </row>
    <row r="16" spans="1:12" ht="165">
      <c r="A16" s="26" t="s">
        <v>33</v>
      </c>
      <c r="B16" s="27" t="s">
        <v>6</v>
      </c>
      <c r="C16" s="11">
        <v>268917.09999999998</v>
      </c>
      <c r="D16" s="11">
        <v>325127.90000000002</v>
      </c>
      <c r="E16" s="11">
        <v>324980.09999999998</v>
      </c>
      <c r="F16" s="11">
        <f t="shared" si="1"/>
        <v>56063</v>
      </c>
      <c r="G16" s="25">
        <f t="shared" si="0"/>
        <v>0.2084768874868872</v>
      </c>
      <c r="H16" s="11">
        <f t="shared" si="2"/>
        <v>-147.80000000004657</v>
      </c>
      <c r="I16" s="25">
        <f t="shared" si="3"/>
        <v>-4.5459033198946841E-4</v>
      </c>
      <c r="J16" s="23" t="s">
        <v>54</v>
      </c>
    </row>
    <row r="17" spans="1:11" ht="180">
      <c r="A17" s="26" t="s">
        <v>34</v>
      </c>
      <c r="B17" s="27" t="s">
        <v>7</v>
      </c>
      <c r="C17" s="11">
        <v>159117.1</v>
      </c>
      <c r="D17" s="11">
        <v>194411.6</v>
      </c>
      <c r="E17" s="11">
        <v>194396.4</v>
      </c>
      <c r="F17" s="11">
        <f t="shared" si="1"/>
        <v>35279.299999999988</v>
      </c>
      <c r="G17" s="25">
        <f t="shared" si="0"/>
        <v>0.22171909870152229</v>
      </c>
      <c r="H17" s="11">
        <f t="shared" si="2"/>
        <v>-15.200000000011642</v>
      </c>
      <c r="I17" s="25">
        <f t="shared" si="3"/>
        <v>-7.8184635073252906E-5</v>
      </c>
      <c r="J17" s="23" t="s">
        <v>55</v>
      </c>
      <c r="K17" s="14"/>
    </row>
    <row r="18" spans="1:11" ht="180">
      <c r="A18" s="26" t="s">
        <v>35</v>
      </c>
      <c r="B18" s="27" t="s">
        <v>8</v>
      </c>
      <c r="C18" s="11">
        <v>27319.4</v>
      </c>
      <c r="D18" s="11">
        <v>29031</v>
      </c>
      <c r="E18" s="11">
        <v>28921.5</v>
      </c>
      <c r="F18" s="11">
        <f t="shared" si="1"/>
        <v>1602.0999999999985</v>
      </c>
      <c r="G18" s="25">
        <f t="shared" si="0"/>
        <v>5.8643308418193651E-2</v>
      </c>
      <c r="H18" s="11">
        <f t="shared" si="2"/>
        <v>-109.5</v>
      </c>
      <c r="I18" s="25">
        <f t="shared" si="3"/>
        <v>-3.7718301126382636E-3</v>
      </c>
      <c r="J18" s="23" t="s">
        <v>56</v>
      </c>
    </row>
    <row r="19" spans="1:11" ht="30">
      <c r="A19" s="26" t="s">
        <v>36</v>
      </c>
      <c r="B19" s="27" t="s">
        <v>9</v>
      </c>
      <c r="C19" s="11">
        <v>409196.3</v>
      </c>
      <c r="D19" s="11">
        <v>409481.4</v>
      </c>
      <c r="E19" s="11">
        <v>389264.3</v>
      </c>
      <c r="F19" s="11">
        <f t="shared" si="1"/>
        <v>-19932</v>
      </c>
      <c r="G19" s="25">
        <f t="shared" si="0"/>
        <v>-4.8710117857859392E-2</v>
      </c>
      <c r="H19" s="11">
        <f t="shared" si="2"/>
        <v>-20217.100000000035</v>
      </c>
      <c r="I19" s="25">
        <f t="shared" si="3"/>
        <v>-4.9372450128381984E-2</v>
      </c>
      <c r="J19" s="30"/>
    </row>
    <row r="20" spans="1:11" ht="30">
      <c r="A20" s="26" t="s">
        <v>37</v>
      </c>
      <c r="B20" s="27" t="s">
        <v>10</v>
      </c>
      <c r="C20" s="11">
        <v>13583.6</v>
      </c>
      <c r="D20" s="11">
        <v>14626</v>
      </c>
      <c r="E20" s="11">
        <v>14625.9</v>
      </c>
      <c r="F20" s="11">
        <f t="shared" si="1"/>
        <v>1042.2999999999993</v>
      </c>
      <c r="G20" s="25">
        <f t="shared" si="0"/>
        <v>7.673223593156453E-2</v>
      </c>
      <c r="H20" s="11">
        <f t="shared" si="2"/>
        <v>-0.1000000000003638</v>
      </c>
      <c r="I20" s="25">
        <f t="shared" si="3"/>
        <v>-6.8371393409094594E-6</v>
      </c>
      <c r="J20" s="23" t="s">
        <v>50</v>
      </c>
    </row>
    <row r="21" spans="1:11" ht="60">
      <c r="A21" s="26" t="s">
        <v>38</v>
      </c>
      <c r="B21" s="27" t="s">
        <v>14</v>
      </c>
      <c r="C21" s="11">
        <v>9748.9</v>
      </c>
      <c r="D21" s="11">
        <v>9748.9</v>
      </c>
      <c r="E21" s="11">
        <v>9748.9</v>
      </c>
      <c r="F21" s="11">
        <f t="shared" si="1"/>
        <v>0</v>
      </c>
      <c r="G21" s="25">
        <f t="shared" si="0"/>
        <v>0</v>
      </c>
      <c r="H21" s="11">
        <f t="shared" si="2"/>
        <v>0</v>
      </c>
      <c r="I21" s="25">
        <f t="shared" si="3"/>
        <v>0</v>
      </c>
      <c r="J21" s="23"/>
    </row>
    <row r="22" spans="1:11" ht="75">
      <c r="A22" s="26" t="s">
        <v>39</v>
      </c>
      <c r="B22" s="27" t="s">
        <v>27</v>
      </c>
      <c r="C22" s="11">
        <v>0</v>
      </c>
      <c r="D22" s="11">
        <v>1402</v>
      </c>
      <c r="E22" s="11">
        <v>800</v>
      </c>
      <c r="F22" s="11">
        <f t="shared" si="1"/>
        <v>800</v>
      </c>
      <c r="G22" s="25" t="s">
        <v>44</v>
      </c>
      <c r="H22" s="11">
        <f>E22-D22</f>
        <v>-602</v>
      </c>
      <c r="I22" s="25">
        <f t="shared" ref="I22:I23" si="4">E22/D22-100%</f>
        <v>-0.42938659058487871</v>
      </c>
      <c r="J22" s="23" t="s">
        <v>57</v>
      </c>
    </row>
    <row r="23" spans="1:11" ht="45">
      <c r="A23" s="29" t="s">
        <v>40</v>
      </c>
      <c r="B23" s="27" t="s">
        <v>41</v>
      </c>
      <c r="C23" s="11">
        <v>1728</v>
      </c>
      <c r="D23" s="11">
        <v>2250.4</v>
      </c>
      <c r="E23" s="11">
        <v>2237.5</v>
      </c>
      <c r="F23" s="11">
        <f t="shared" si="1"/>
        <v>509.5</v>
      </c>
      <c r="G23" s="25">
        <f>E23/C23-100%</f>
        <v>0.29484953703703698</v>
      </c>
      <c r="H23" s="11">
        <f t="shared" ref="H23" si="5">E23-D23</f>
        <v>-12.900000000000091</v>
      </c>
      <c r="I23" s="25">
        <f t="shared" si="4"/>
        <v>-5.7323142552435646E-3</v>
      </c>
      <c r="J23" s="23" t="s">
        <v>58</v>
      </c>
    </row>
    <row r="24" spans="1:11" ht="93" customHeight="1">
      <c r="A24" s="29" t="s">
        <v>43</v>
      </c>
      <c r="B24" s="27" t="s">
        <v>42</v>
      </c>
      <c r="C24" s="11">
        <v>104.9</v>
      </c>
      <c r="D24" s="11">
        <v>105.8</v>
      </c>
      <c r="E24" s="11">
        <v>74</v>
      </c>
      <c r="F24" s="11">
        <f t="shared" ref="F24" si="6">E24-C24</f>
        <v>-30.900000000000006</v>
      </c>
      <c r="G24" s="25">
        <f>E24/C24-100%</f>
        <v>-0.29456625357483324</v>
      </c>
      <c r="H24" s="11">
        <f t="shared" ref="H24" si="7">E24-D24</f>
        <v>-31.799999999999997</v>
      </c>
      <c r="I24" s="25">
        <f t="shared" ref="I24" si="8">E24/D24-100%</f>
        <v>-0.30056710775047257</v>
      </c>
      <c r="J24" s="23" t="s">
        <v>59</v>
      </c>
    </row>
  </sheetData>
  <mergeCells count="11">
    <mergeCell ref="H7:I7"/>
    <mergeCell ref="J7:J8"/>
    <mergeCell ref="A7:A8"/>
    <mergeCell ref="B7:B8"/>
    <mergeCell ref="A3:J3"/>
    <mergeCell ref="A4:J4"/>
    <mergeCell ref="A5:J5"/>
    <mergeCell ref="C7:C8"/>
    <mergeCell ref="D7:D8"/>
    <mergeCell ref="E7:E8"/>
    <mergeCell ref="F7:G7"/>
  </mergeCells>
  <pageMargins left="0.74803149606299213" right="0.39370078740157483" top="0.31496062992125984" bottom="0.31496062992125984" header="0.27559055118110237" footer="0.35433070866141736"/>
  <pageSetup paperSize="9" scale="59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E3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2021</vt:lpstr>
      <vt:lpstr>Лист1</vt:lpstr>
      <vt:lpstr>'2021'!LAST_CELL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Росликова Светлана Константиновна</dc:creator>
  <dc:description>POI HSSF rep:2.44.0.60</dc:description>
  <cp:lastModifiedBy>Полякова Надежда Семеновна</cp:lastModifiedBy>
  <cp:lastPrinted>2023-04-26T07:30:51Z</cp:lastPrinted>
  <dcterms:created xsi:type="dcterms:W3CDTF">2018-03-26T07:19:47Z</dcterms:created>
  <dcterms:modified xsi:type="dcterms:W3CDTF">2023-04-26T07:31:00Z</dcterms:modified>
</cp:coreProperties>
</file>