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10" yWindow="-255" windowWidth="9255" windowHeight="12855" tabRatio="474"/>
  </bookViews>
  <sheets>
    <sheet name="Бюджет" sheetId="1" r:id="rId1"/>
  </sheets>
  <definedNames>
    <definedName name="_xlnm._FilterDatabase" localSheetId="0" hidden="1">Бюджет!$A$8:$AB$72</definedName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  <definedName name="_xlnm.Print_Titles" localSheetId="0">Бюджет!$6:$8</definedName>
    <definedName name="_xlnm.Print_Area" localSheetId="0">Бюджет!$A$1:$T$72</definedName>
  </definedNames>
  <calcPr calcId="124519"/>
</workbook>
</file>

<file path=xl/calcChain.xml><?xml version="1.0" encoding="utf-8"?>
<calcChain xmlns="http://schemas.openxmlformats.org/spreadsheetml/2006/main">
  <c r="J9" i="1"/>
  <c r="W26"/>
  <c r="AA24" l="1"/>
  <c r="AA25"/>
  <c r="AA26"/>
  <c r="AA27"/>
  <c r="AA29"/>
  <c r="AA30"/>
  <c r="AA12"/>
  <c r="AA13"/>
  <c r="AA14"/>
  <c r="AA15"/>
  <c r="AA17"/>
  <c r="AA18"/>
  <c r="AA19"/>
  <c r="AA20"/>
  <c r="AA21"/>
  <c r="AA22"/>
  <c r="AA11"/>
  <c r="AA35"/>
  <c r="AA34"/>
  <c r="W25"/>
  <c r="W27"/>
  <c r="W29"/>
  <c r="W30"/>
  <c r="W24"/>
  <c r="W12"/>
  <c r="W13"/>
  <c r="W14"/>
  <c r="W15"/>
  <c r="W17"/>
  <c r="W18"/>
  <c r="W19"/>
  <c r="W20"/>
  <c r="W21"/>
  <c r="W22"/>
  <c r="W11"/>
  <c r="Z25"/>
  <c r="Z26"/>
  <c r="Z27"/>
  <c r="Z28"/>
  <c r="Z29"/>
  <c r="Z30"/>
  <c r="Z24"/>
  <c r="Z12"/>
  <c r="Z13"/>
  <c r="Z14"/>
  <c r="Z15"/>
  <c r="Z16"/>
  <c r="Z17"/>
  <c r="Z18"/>
  <c r="Z19"/>
  <c r="Z20"/>
  <c r="Z21"/>
  <c r="Z22"/>
  <c r="Z11"/>
  <c r="Y23"/>
  <c r="S11"/>
  <c r="V25"/>
  <c r="V26"/>
  <c r="V27"/>
  <c r="V28"/>
  <c r="V29"/>
  <c r="V30"/>
  <c r="V24"/>
  <c r="V12"/>
  <c r="V13"/>
  <c r="V14"/>
  <c r="V15"/>
  <c r="V16"/>
  <c r="V17"/>
  <c r="V18"/>
  <c r="V19"/>
  <c r="V20"/>
  <c r="V21"/>
  <c r="V22"/>
  <c r="V11"/>
  <c r="R25"/>
  <c r="N50" l="1"/>
  <c r="Z40" l="1"/>
  <c r="Y39"/>
  <c r="AA36"/>
  <c r="AA37"/>
  <c r="AA38"/>
  <c r="AA40"/>
  <c r="AA41"/>
  <c r="AA42"/>
  <c r="AA44"/>
  <c r="AA45"/>
  <c r="AA46"/>
  <c r="AA47"/>
  <c r="AA49"/>
  <c r="AA50"/>
  <c r="AA51"/>
  <c r="AA52"/>
  <c r="AA54"/>
  <c r="AA55"/>
  <c r="AA56"/>
  <c r="AA57"/>
  <c r="AA58"/>
  <c r="AA60"/>
  <c r="AA61"/>
  <c r="AA63"/>
  <c r="AA64"/>
  <c r="AA65"/>
  <c r="AA67"/>
  <c r="AA68"/>
  <c r="AA70"/>
  <c r="AA72"/>
  <c r="AA33"/>
  <c r="Z34"/>
  <c r="Z35"/>
  <c r="Z36"/>
  <c r="Z37"/>
  <c r="Z38"/>
  <c r="Z41"/>
  <c r="Z42"/>
  <c r="Z44"/>
  <c r="Z45"/>
  <c r="Z46"/>
  <c r="Z47"/>
  <c r="Z49"/>
  <c r="Z50"/>
  <c r="Z51"/>
  <c r="Z52"/>
  <c r="Z54"/>
  <c r="Z55"/>
  <c r="Z56"/>
  <c r="Z57"/>
  <c r="Z58"/>
  <c r="Z60"/>
  <c r="Z61"/>
  <c r="Z63"/>
  <c r="Z64"/>
  <c r="Z65"/>
  <c r="Z67"/>
  <c r="Z68"/>
  <c r="Z70"/>
  <c r="Z72"/>
  <c r="Z33"/>
  <c r="W35"/>
  <c r="V33"/>
  <c r="W33"/>
  <c r="W36"/>
  <c r="W37"/>
  <c r="W38"/>
  <c r="W40"/>
  <c r="W41"/>
  <c r="W42"/>
  <c r="W44"/>
  <c r="W45"/>
  <c r="W46"/>
  <c r="W47"/>
  <c r="W49"/>
  <c r="W50"/>
  <c r="W51"/>
  <c r="W52"/>
  <c r="W54"/>
  <c r="W55"/>
  <c r="W56"/>
  <c r="W57"/>
  <c r="W58"/>
  <c r="W60"/>
  <c r="W61"/>
  <c r="W63"/>
  <c r="W64"/>
  <c r="W65"/>
  <c r="W67"/>
  <c r="W68"/>
  <c r="W70"/>
  <c r="W72"/>
  <c r="W34"/>
  <c r="S34"/>
  <c r="V36"/>
  <c r="V34"/>
  <c r="V35"/>
  <c r="V37"/>
  <c r="V38"/>
  <c r="V40"/>
  <c r="V41"/>
  <c r="V42"/>
  <c r="V44"/>
  <c r="V45"/>
  <c r="V46"/>
  <c r="V47"/>
  <c r="V49"/>
  <c r="V50"/>
  <c r="V51"/>
  <c r="V52"/>
  <c r="V54"/>
  <c r="V55"/>
  <c r="V56"/>
  <c r="V57"/>
  <c r="V58"/>
  <c r="V60"/>
  <c r="V61"/>
  <c r="V63"/>
  <c r="V64"/>
  <c r="V65"/>
  <c r="V67"/>
  <c r="V68"/>
  <c r="V70"/>
  <c r="V72"/>
  <c r="Y71" l="1"/>
  <c r="Y69"/>
  <c r="Y66"/>
  <c r="Y62"/>
  <c r="Y59"/>
  <c r="Y53"/>
  <c r="Y48"/>
  <c r="Y43"/>
  <c r="Y32"/>
  <c r="Y10"/>
  <c r="U71"/>
  <c r="U69"/>
  <c r="U66"/>
  <c r="U62"/>
  <c r="U59"/>
  <c r="U53"/>
  <c r="U48"/>
  <c r="U43"/>
  <c r="U39"/>
  <c r="U32"/>
  <c r="U23"/>
  <c r="V10"/>
  <c r="W10"/>
  <c r="U10"/>
  <c r="U9" s="1"/>
  <c r="K50"/>
  <c r="V23" l="1"/>
  <c r="AA23"/>
  <c r="Z23"/>
  <c r="AA32"/>
  <c r="Z32"/>
  <c r="V9"/>
  <c r="Y9"/>
  <c r="Z10"/>
  <c r="AA10"/>
  <c r="AA71"/>
  <c r="Z71"/>
  <c r="AA69"/>
  <c r="Z69"/>
  <c r="Z66"/>
  <c r="AA66"/>
  <c r="AA62"/>
  <c r="Z62"/>
  <c r="AA59"/>
  <c r="Z59"/>
  <c r="AA53"/>
  <c r="Z53"/>
  <c r="AA48"/>
  <c r="Z48"/>
  <c r="AA43"/>
  <c r="Z43"/>
  <c r="AA39"/>
  <c r="Z39"/>
  <c r="Y31"/>
  <c r="AA31" s="1"/>
  <c r="U31"/>
  <c r="O72"/>
  <c r="R24"/>
  <c r="Q23"/>
  <c r="W23" s="1"/>
  <c r="F16"/>
  <c r="J16"/>
  <c r="N16"/>
  <c r="R16"/>
  <c r="R11"/>
  <c r="S72"/>
  <c r="R72"/>
  <c r="Q71"/>
  <c r="W71" s="1"/>
  <c r="S70"/>
  <c r="R70"/>
  <c r="Q69"/>
  <c r="V69" s="1"/>
  <c r="S68"/>
  <c r="R68"/>
  <c r="S67"/>
  <c r="R67"/>
  <c r="Q66"/>
  <c r="W66" s="1"/>
  <c r="S65"/>
  <c r="R65"/>
  <c r="S64"/>
  <c r="R64"/>
  <c r="S63"/>
  <c r="R63"/>
  <c r="Q62"/>
  <c r="V62" s="1"/>
  <c r="S61"/>
  <c r="R61"/>
  <c r="S60"/>
  <c r="R60"/>
  <c r="Q59"/>
  <c r="W59" s="1"/>
  <c r="S58"/>
  <c r="R58"/>
  <c r="S57"/>
  <c r="R57"/>
  <c r="S56"/>
  <c r="R56"/>
  <c r="S55"/>
  <c r="R55"/>
  <c r="S54"/>
  <c r="R54"/>
  <c r="Q53"/>
  <c r="V53" s="1"/>
  <c r="S52"/>
  <c r="R52"/>
  <c r="S51"/>
  <c r="R51"/>
  <c r="S50"/>
  <c r="R50"/>
  <c r="S49"/>
  <c r="R49"/>
  <c r="Q48"/>
  <c r="V48" s="1"/>
  <c r="S47"/>
  <c r="R47"/>
  <c r="S46"/>
  <c r="R46"/>
  <c r="S45"/>
  <c r="R45"/>
  <c r="S44"/>
  <c r="R44"/>
  <c r="Q43"/>
  <c r="V43" s="1"/>
  <c r="S42"/>
  <c r="R42"/>
  <c r="S41"/>
  <c r="R41"/>
  <c r="S40"/>
  <c r="R40"/>
  <c r="Q39"/>
  <c r="V39" s="1"/>
  <c r="S38"/>
  <c r="R38"/>
  <c r="S37"/>
  <c r="R37"/>
  <c r="S36"/>
  <c r="R36"/>
  <c r="S35"/>
  <c r="R35"/>
  <c r="R34"/>
  <c r="R33"/>
  <c r="Q32"/>
  <c r="W32" s="1"/>
  <c r="S30"/>
  <c r="R30"/>
  <c r="S29"/>
  <c r="R29"/>
  <c r="R28"/>
  <c r="R27"/>
  <c r="S26"/>
  <c r="R26"/>
  <c r="S25"/>
  <c r="S24"/>
  <c r="R22"/>
  <c r="S21"/>
  <c r="R21"/>
  <c r="S20"/>
  <c r="R20"/>
  <c r="S19"/>
  <c r="R19"/>
  <c r="S18"/>
  <c r="R18"/>
  <c r="S17"/>
  <c r="R17"/>
  <c r="S15"/>
  <c r="R15"/>
  <c r="S14"/>
  <c r="R14"/>
  <c r="S13"/>
  <c r="R13"/>
  <c r="S12"/>
  <c r="R12"/>
  <c r="S10"/>
  <c r="Q10"/>
  <c r="I23"/>
  <c r="F12"/>
  <c r="AA9" l="1"/>
  <c r="Z9"/>
  <c r="W39"/>
  <c r="W43"/>
  <c r="W48"/>
  <c r="W53"/>
  <c r="V59"/>
  <c r="W62"/>
  <c r="V66"/>
  <c r="W69"/>
  <c r="V71"/>
  <c r="V32"/>
  <c r="Z31"/>
  <c r="Q9"/>
  <c r="Q31"/>
  <c r="R10"/>
  <c r="V31" l="1"/>
  <c r="W9"/>
  <c r="W31"/>
  <c r="J20"/>
  <c r="N64" l="1"/>
  <c r="G49"/>
  <c r="E32"/>
  <c r="N72"/>
  <c r="M71"/>
  <c r="S71" s="1"/>
  <c r="O70"/>
  <c r="N70"/>
  <c r="M69"/>
  <c r="O68"/>
  <c r="N68"/>
  <c r="O67"/>
  <c r="N67"/>
  <c r="M66"/>
  <c r="O65"/>
  <c r="N65"/>
  <c r="O64"/>
  <c r="O63"/>
  <c r="N63"/>
  <c r="M62"/>
  <c r="O61"/>
  <c r="N61"/>
  <c r="O60"/>
  <c r="N60"/>
  <c r="M59"/>
  <c r="O58"/>
  <c r="N58"/>
  <c r="O57"/>
  <c r="N57"/>
  <c r="O56"/>
  <c r="N56"/>
  <c r="O55"/>
  <c r="N55"/>
  <c r="O54"/>
  <c r="N54"/>
  <c r="M53"/>
  <c r="O52"/>
  <c r="N52"/>
  <c r="O51"/>
  <c r="N51"/>
  <c r="O50"/>
  <c r="O49"/>
  <c r="N49"/>
  <c r="M48"/>
  <c r="O47"/>
  <c r="N47"/>
  <c r="O46"/>
  <c r="N46"/>
  <c r="O45"/>
  <c r="N45"/>
  <c r="O44"/>
  <c r="N44"/>
  <c r="M43"/>
  <c r="O42"/>
  <c r="N42"/>
  <c r="O41"/>
  <c r="N41"/>
  <c r="O40"/>
  <c r="N40"/>
  <c r="M39"/>
  <c r="O38"/>
  <c r="N38"/>
  <c r="O37"/>
  <c r="N37"/>
  <c r="O36"/>
  <c r="N36"/>
  <c r="O35"/>
  <c r="N35"/>
  <c r="O34"/>
  <c r="N34"/>
  <c r="N33"/>
  <c r="M32"/>
  <c r="O30"/>
  <c r="N30"/>
  <c r="N29"/>
  <c r="N28"/>
  <c r="N27"/>
  <c r="O26"/>
  <c r="N26"/>
  <c r="O25"/>
  <c r="N25"/>
  <c r="O24"/>
  <c r="N24"/>
  <c r="M23"/>
  <c r="N22"/>
  <c r="O21"/>
  <c r="N21"/>
  <c r="O20"/>
  <c r="N20"/>
  <c r="O19"/>
  <c r="N19"/>
  <c r="O18"/>
  <c r="N18"/>
  <c r="O17"/>
  <c r="N17"/>
  <c r="O15"/>
  <c r="N15"/>
  <c r="O14"/>
  <c r="N14"/>
  <c r="O13"/>
  <c r="N13"/>
  <c r="O12"/>
  <c r="N12"/>
  <c r="O11"/>
  <c r="N11"/>
  <c r="N10" s="1"/>
  <c r="M10"/>
  <c r="D32"/>
  <c r="K70"/>
  <c r="J68"/>
  <c r="I69"/>
  <c r="I71"/>
  <c r="I66"/>
  <c r="N66" s="1"/>
  <c r="I62"/>
  <c r="I59"/>
  <c r="I53"/>
  <c r="I48"/>
  <c r="I43"/>
  <c r="I39"/>
  <c r="I32"/>
  <c r="J33"/>
  <c r="F33"/>
  <c r="J28"/>
  <c r="J27"/>
  <c r="R69" l="1"/>
  <c r="O69"/>
  <c r="S69"/>
  <c r="S66"/>
  <c r="R66"/>
  <c r="R71"/>
  <c r="M9"/>
  <c r="S9" s="1"/>
  <c r="S53"/>
  <c r="R53"/>
  <c r="S62"/>
  <c r="R62"/>
  <c r="R32"/>
  <c r="S32"/>
  <c r="R39"/>
  <c r="S39"/>
  <c r="S48"/>
  <c r="R48"/>
  <c r="R59"/>
  <c r="S59"/>
  <c r="O53"/>
  <c r="O71"/>
  <c r="S23"/>
  <c r="R23"/>
  <c r="R43"/>
  <c r="S43"/>
  <c r="O62"/>
  <c r="N59"/>
  <c r="N48"/>
  <c r="N43"/>
  <c r="N39"/>
  <c r="M31"/>
  <c r="N32"/>
  <c r="N71"/>
  <c r="N69"/>
  <c r="O66"/>
  <c r="N62"/>
  <c r="O59"/>
  <c r="N53"/>
  <c r="O48"/>
  <c r="O43"/>
  <c r="O39"/>
  <c r="O32"/>
  <c r="I31"/>
  <c r="E66"/>
  <c r="E62"/>
  <c r="E59"/>
  <c r="E53"/>
  <c r="E48"/>
  <c r="E39"/>
  <c r="K11"/>
  <c r="S31" l="1"/>
  <c r="R31"/>
  <c r="R9"/>
  <c r="N31"/>
  <c r="O31"/>
  <c r="E43"/>
  <c r="E69"/>
  <c r="E71"/>
  <c r="D71"/>
  <c r="D69"/>
  <c r="D66"/>
  <c r="D62"/>
  <c r="D59"/>
  <c r="E31" l="1"/>
  <c r="D53"/>
  <c r="D48"/>
  <c r="D43"/>
  <c r="D39"/>
  <c r="J30"/>
  <c r="J29"/>
  <c r="K26"/>
  <c r="J26"/>
  <c r="K25"/>
  <c r="J25"/>
  <c r="K24"/>
  <c r="J24"/>
  <c r="I10"/>
  <c r="J11"/>
  <c r="O10" l="1"/>
  <c r="O23"/>
  <c r="N23"/>
  <c r="D31"/>
  <c r="I9"/>
  <c r="O9" l="1"/>
  <c r="N9"/>
  <c r="E23"/>
  <c r="D23"/>
  <c r="F30"/>
  <c r="F29"/>
  <c r="G26"/>
  <c r="F26"/>
  <c r="G25"/>
  <c r="F25"/>
  <c r="G24"/>
  <c r="F24"/>
  <c r="E10"/>
  <c r="D10"/>
  <c r="F22"/>
  <c r="J22"/>
  <c r="K20"/>
  <c r="J19"/>
  <c r="K19"/>
  <c r="J18"/>
  <c r="K18"/>
  <c r="G20"/>
  <c r="F20"/>
  <c r="G19"/>
  <c r="F19"/>
  <c r="G18"/>
  <c r="F18"/>
  <c r="F17"/>
  <c r="G17"/>
  <c r="J17"/>
  <c r="K17"/>
  <c r="K21"/>
  <c r="J21"/>
  <c r="K15"/>
  <c r="J15"/>
  <c r="K14"/>
  <c r="J14"/>
  <c r="K13"/>
  <c r="J13"/>
  <c r="K12"/>
  <c r="J12"/>
  <c r="G21"/>
  <c r="F21"/>
  <c r="G15"/>
  <c r="F15"/>
  <c r="G14"/>
  <c r="F14"/>
  <c r="G13"/>
  <c r="F13"/>
  <c r="G12"/>
  <c r="G11"/>
  <c r="F11"/>
  <c r="G10" l="1"/>
  <c r="K10"/>
  <c r="J10"/>
  <c r="F10"/>
  <c r="F23"/>
  <c r="K23"/>
  <c r="J23"/>
  <c r="E9"/>
  <c r="G23"/>
  <c r="D9"/>
  <c r="K31"/>
  <c r="J31"/>
  <c r="G32"/>
  <c r="G34"/>
  <c r="G35"/>
  <c r="G36"/>
  <c r="G37"/>
  <c r="G38"/>
  <c r="G39"/>
  <c r="G40"/>
  <c r="G41"/>
  <c r="G42"/>
  <c r="G43"/>
  <c r="G44"/>
  <c r="G45"/>
  <c r="G46"/>
  <c r="G47"/>
  <c r="G48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71"/>
  <c r="G72"/>
  <c r="G31"/>
  <c r="F34"/>
  <c r="F35"/>
  <c r="F36"/>
  <c r="F37"/>
  <c r="F38"/>
  <c r="F39"/>
  <c r="F40"/>
  <c r="F41"/>
  <c r="F42"/>
  <c r="F44"/>
  <c r="F45"/>
  <c r="F46"/>
  <c r="F47"/>
  <c r="F48"/>
  <c r="F49"/>
  <c r="F50"/>
  <c r="F51"/>
  <c r="F52"/>
  <c r="F54"/>
  <c r="F55"/>
  <c r="F56"/>
  <c r="F57"/>
  <c r="F58"/>
  <c r="F59"/>
  <c r="F60"/>
  <c r="F61"/>
  <c r="F63"/>
  <c r="F64"/>
  <c r="F65"/>
  <c r="F67"/>
  <c r="F68"/>
  <c r="F70"/>
  <c r="F69" s="1"/>
  <c r="F72"/>
  <c r="F71" s="1"/>
  <c r="F31"/>
  <c r="J32"/>
  <c r="K32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K68"/>
  <c r="J69"/>
  <c r="J70"/>
  <c r="J71"/>
  <c r="K71"/>
  <c r="J72"/>
  <c r="K72"/>
  <c r="G9" l="1"/>
  <c r="F66"/>
  <c r="F32"/>
  <c r="F9"/>
  <c r="F62"/>
  <c r="F53"/>
  <c r="F43"/>
  <c r="K9"/>
</calcChain>
</file>

<file path=xl/sharedStrings.xml><?xml version="1.0" encoding="utf-8"?>
<sst xmlns="http://schemas.openxmlformats.org/spreadsheetml/2006/main" count="286" uniqueCount="171">
  <si>
    <t>тыс. руб.</t>
  </si>
  <si>
    <t>Наименование кода</t>
  </si>
  <si>
    <t>Раздел</t>
  </si>
  <si>
    <t>Подраздел</t>
  </si>
  <si>
    <t>01</t>
  </si>
  <si>
    <t>03</t>
  </si>
  <si>
    <t>04</t>
  </si>
  <si>
    <t>06</t>
  </si>
  <si>
    <t>11</t>
  </si>
  <si>
    <t>13</t>
  </si>
  <si>
    <t>09</t>
  </si>
  <si>
    <t>10</t>
  </si>
  <si>
    <t>14</t>
  </si>
  <si>
    <t>05</t>
  </si>
  <si>
    <t>08</t>
  </si>
  <si>
    <t>12</t>
  </si>
  <si>
    <t>02</t>
  </si>
  <si>
    <t>07</t>
  </si>
  <si>
    <t>Общегосударственные вопросы</t>
  </si>
  <si>
    <t>Другие общегосударственные вопросы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</si>
  <si>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</si>
  <si>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</si>
  <si>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</si>
  <si>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</si>
  <si>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</si>
  <si>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</si>
  <si>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</si>
  <si>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</si>
  <si>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</si>
  <si>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</si>
  <si>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</si>
  <si>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</si>
  <si>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</si>
  <si>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</si>
  <si>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</si>
  <si>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</si>
  <si>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</si>
  <si>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</si>
  <si>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</si>
  <si>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</si>
  <si>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</si>
  <si>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</si>
  <si>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</si>
  <si>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</si>
  <si>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</si>
  <si>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</si>
  <si>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</si>
  <si>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</si>
  <si>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</si>
  <si>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</si>
  <si>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</si>
  <si>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</si>
  <si>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</si>
  <si>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Молодежная политика</t>
  </si>
  <si>
    <t>Другие вопросы в области культуры, кинематографии</t>
  </si>
  <si>
    <t>Средства массовой информации</t>
  </si>
  <si>
    <t>сумма</t>
  </si>
  <si>
    <t>%</t>
  </si>
  <si>
    <t>1</t>
  </si>
  <si>
    <t>2</t>
  </si>
  <si>
    <t>3</t>
  </si>
  <si>
    <t>4</t>
  </si>
  <si>
    <t>5</t>
  </si>
  <si>
    <t>6</t>
  </si>
  <si>
    <t>Первоначальная редакция</t>
  </si>
  <si>
    <r>
      <t xml:space="preserve">Отклонение </t>
    </r>
    <r>
      <rPr>
        <b/>
        <u/>
        <sz val="10"/>
        <rFont val="Times New Roman"/>
        <family val="1"/>
        <charset val="204"/>
      </rPr>
      <t>от предыдущей редакции</t>
    </r>
  </si>
  <si>
    <t>7</t>
  </si>
  <si>
    <t>8</t>
  </si>
  <si>
    <t>9</t>
  </si>
  <si>
    <t>Резервные фонды</t>
  </si>
  <si>
    <t>РАСХОДЫ ВСЕГО</t>
  </si>
  <si>
    <t>ДОХОДЫ ВСЕГО</t>
  </si>
  <si>
    <t>1 01 00 000 00 0000 000</t>
  </si>
  <si>
    <t>1 03 00 000 00 0000 000</t>
  </si>
  <si>
    <t>1 05 00 000 00 0000 000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</si>
  <si>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</si>
  <si>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</si>
  <si>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</si>
  <si>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1 06 00 000 00 0000 000</t>
  </si>
  <si>
    <t>Налоги на имущество</t>
  </si>
  <si>
    <t>Государственная пошлина</t>
  </si>
  <si>
    <t>1 08 00 000 00 0000 000</t>
  </si>
  <si>
    <t>Доходы от использования имущества, находящегося в государственной и муниципальной собственности</t>
  </si>
  <si>
    <t>1 11 00 000 00 0000 000</t>
  </si>
  <si>
    <t>Платежи при пользовании природными ресурсами</t>
  </si>
  <si>
    <t>1 12 00 000 00 0000 000</t>
  </si>
  <si>
    <t>Доходы от оказания платных услуг (работ) и компенсации затрат государства</t>
  </si>
  <si>
    <t>1 13 00 000 00 0000 000</t>
  </si>
  <si>
    <t>Доходы от продажи материальных и нематериальных активов</t>
  </si>
  <si>
    <t>1 14 00 000 00 0000 000</t>
  </si>
  <si>
    <t>Штрафы, санкции, возмещение ущерба</t>
  </si>
  <si>
    <t>1 16 00 000 00 0000 000</t>
  </si>
  <si>
    <t>Прочие неналоговые доходы</t>
  </si>
  <si>
    <t>1 17 00 000 00 0000 000</t>
  </si>
  <si>
    <t>Дотации бюджетам бюджетной системы Российской Федерации</t>
  </si>
  <si>
    <t>НАЛОГОВЫЕ И НЕНАЛОГОВЫЕ ДОХОДЫ</t>
  </si>
  <si>
    <t>1 00 00 000 00 0000 000</t>
  </si>
  <si>
    <t>БЕЗВОЗМЕЗДНЫЕ ПОСТУПЛЕНИЯ</t>
  </si>
  <si>
    <t>2 00 00 000 00 0000 000</t>
  </si>
  <si>
    <t>Субсидии бюджетам бюджетной системы Российской Федерации (межбюджетные субсидии)</t>
  </si>
  <si>
    <t>2 02 20 000 00 0000 000</t>
  </si>
  <si>
    <t>Субвенции бюджетам бюджетной системы Российской Федерации</t>
  </si>
  <si>
    <t>2 02 30 000 00 0000 000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</si>
  <si>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</si>
  <si>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2 18 00 000 00 0000 000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</si>
  <si>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</si>
  <si>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</si>
  <si>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</si>
  <si>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Пояснение отклонений  от предыдущей редакции
(при отклонении гр.11 на 5% и более)</t>
  </si>
  <si>
    <t>Иные межбюджетные трансферты</t>
  </si>
  <si>
    <t>2 02 40 000 00 0000 000</t>
  </si>
  <si>
    <t>Прочие безвозмездные поступления в бюджеты городских округов</t>
  </si>
  <si>
    <t>2 07 00 000 00 0000 000</t>
  </si>
  <si>
    <t>Поступление штрафов по исполнительным листам, выданным Арбитражным судом Республики Коми, за возмещение вреда, причиненного окружающей среде (нефтеразливы)</t>
  </si>
  <si>
    <t>Функционирование высшего должностного лица субъекта Российской Федерации и муниципального образования</t>
  </si>
  <si>
    <t>В связи с дополнительным распределением субсидий от других бюджетов бюджетной системы РФ</t>
  </si>
  <si>
    <t>Пояснение отклонений  от предыдущей редакции
(при отклонении гр.7 на 5% и более)</t>
  </si>
  <si>
    <t>Приложение № 5 к пояснительной записке</t>
  </si>
  <si>
    <t>2 02 10 000 00 0000 000</t>
  </si>
  <si>
    <t>Задолженность и перерасчеты по отмененным налогам, сборам и иным обязательным платежам</t>
  </si>
  <si>
    <t xml:space="preserve">Корректировка плановых назначений в связи с фактическим поступлением задолженности, сверх утвержденных сумм </t>
  </si>
  <si>
    <t>Периодическая печать и издательства</t>
  </si>
  <si>
    <t xml:space="preserve"> 1 09 00 000 00 0000 000</t>
  </si>
  <si>
    <t>В редакции решения от 17.03.2022            № 271</t>
  </si>
  <si>
    <t>В редакции решения от 31.03.2022              № 273</t>
  </si>
  <si>
    <t>В редакции решения от 12.05.2022             № 276</t>
  </si>
  <si>
    <t>В редакции решения от 09.06.2022              №307</t>
  </si>
  <si>
    <t>15</t>
  </si>
  <si>
    <t>16</t>
  </si>
  <si>
    <t>В редакции решения от 26.06.2022              №308</t>
  </si>
  <si>
    <t>Пояснение отклонений  от предыдущей редакции
(при отклонении гр.15 на 5% и более)</t>
  </si>
  <si>
    <t>В редакции решения от 26.09.2022              №327</t>
  </si>
  <si>
    <t>17</t>
  </si>
  <si>
    <t>18</t>
  </si>
  <si>
    <t>19</t>
  </si>
  <si>
    <t>20</t>
  </si>
  <si>
    <t>Пояснение отклонений  от предыдущей редакции
(при отклонении гр.19 на 5% и более)</t>
  </si>
  <si>
    <t xml:space="preserve">Увеличение размера резервного финда ГОиЧС в связи с ожидаемым большим паводком </t>
  </si>
  <si>
    <t xml:space="preserve">Увеличение в связи с предоставлением бюджету МО ГО "Усинск" межбюджетных трансфертов  для  обеспечения мероприятий по переселению граждан из аварийного жилищного фонда </t>
  </si>
  <si>
    <t>Увеличение средств местного бюджета на оплату коммунальных расходов учреждениями, подведомственными Управлению образования администрации МО ГО "Усинск"</t>
  </si>
  <si>
    <t xml:space="preserve">Увеличение средств местного бюджета на  дооснащение водоочистного оборудования на водозабор пст Усадор </t>
  </si>
  <si>
    <t>Увеличение средств местного бюджета на оплату льготного проезда в городском и пригородном общественном автомобильном транспорте отдельным катенориям граждан</t>
  </si>
  <si>
    <t>Увеличение бюджетных ассигнований в связи с предоставлением бюджету МО ГО "Усинск" 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</si>
  <si>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 xml:space="preserve">Увеличение бюджетных ассигнований в связи с увеличением субсидии из республиканского бюджета Республики Коми на оборудование и содержание ледовых переправ и зимних автомобильных дорог общего пользования местного значения </t>
  </si>
  <si>
    <t>Увеличение средст местного бюджета на оплату электроэнергии на водозаборных скважинах в сельских населенных пунтах</t>
  </si>
  <si>
    <t xml:space="preserve">Увеличение средств местного бюджета на  ремонт улично-дорожной сети ул. Нефтяников: от пересечения с ул.Парковой до пересечения с ул. Приполярной, участок от ул.Больничный проезд до ул.Транспортной </t>
  </si>
  <si>
    <t>Снятие бюджетных ассигнований на содержание созданного МКУ "ГорХоз"</t>
  </si>
  <si>
    <t xml:space="preserve">Уменьшение плановых назначений согласно уведомлениям Министерства финансов РК по межбюджетным трансфертам для  обеспечения мероприятий по переселению граждан из аварийного жилищного фонда </t>
  </si>
  <si>
    <t>Увеличение средств местного бюджета на содержание бани в с.Усть-Уса (в связи с открытием)</t>
  </si>
  <si>
    <t xml:space="preserve">Уменьшение бюджетных средств в связи с экономией по итогам проведения конкурсных процедур </t>
  </si>
  <si>
    <t>Снятие бюджетных ассигнований с  проектов "Народный бюджет", не прошедших конкурсный отбор на уровне Республики Коми</t>
  </si>
  <si>
    <t>Сведения о внесенных изменениях в решение Совета МО ГО "Усинск" от 16.12.2021 № 226 "О бюджете МО ГО "Усинск" на 2022 год и плановый период 2023 и 2024 годов"</t>
  </si>
  <si>
    <t>В связи с распределением грантов на поощрение мун.образований за участие в проекте "Народный бюджет"</t>
  </si>
  <si>
    <t>В связи с увеличением количества исковых заявлений, направленных в суд</t>
  </si>
  <si>
    <t xml:space="preserve">Увеличение расходов за счет средств местного бюджета обусловлено созданием МКУ "ГорХоз" </t>
  </si>
  <si>
    <t xml:space="preserve">Уменьшение средств местного бюджета в связи с экономией, образовавшейся: 
-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разрывов;
-  в соответствии с Соглашением о реструктуризации бюджетного кредита и предоставлением муниципалитету рассрочки по уплате основного долга в размере 100,0 млн. рублей равными долями на период с 2022 по 2025 год;
- в соответствии с соглашением с Минфином Республики Коми о предоставлении бюджету МО ГО «Усинск» бюджетного кредита в объёме 358,1 млн. рублей, для направления на погашение рыночных заимствований муниципального образования, сложившихся на 1 января 2022 г., что позволило уменьшить в 2022 году привлечение кредитов от кредитных организаций в этом объеме. </t>
  </si>
  <si>
    <t>Увеличение бюджетных ассигонований за счёт средств местного бюджета:
1) для удовлетворения исковых требований на оплату электроэнергию по д.Сынянырд к  территориальному органу администрации МО ГО "Усинск" - администрациии с.Колва;
2) на техническую инвентаризацию объектов инженерных коммуникаций для заключения концессионного соглашения (изготовление тех.паспортов);
3) на межевание сооружений дорожного хозяйства (дороги);
4) на оплату тепловой энергии по пустующим жилым помещениям : с.Усть-Уса ул.Советская 11 за 2021 год; по квартирам, приобретенным для переселения, с момента их приобретения до передачи гражданам за 2021 год, электроэнергии по нежилым помещениям Возейская 19 по решению суда.</t>
  </si>
  <si>
    <t xml:space="preserve">Увеличение средств местного бюджета:
1) на проведение мероприятий, посвященных празднованию дня Победы в ВОВ, Дня города;
2) на оплату коммунальных услуг по пустующим муниципальным помещениям;
3)  на приобретение компьютерной техники для администрации МО ГО "Усинск";
4) на исполнение судебных актов по обращению взыскания на средства бюджета МО ГО "Усинск". </t>
  </si>
  <si>
    <t xml:space="preserve"> Увеличение средств местного бюджета на модернизацию пож.водоема в пгт.Парма.</t>
  </si>
  <si>
    <t xml:space="preserve">Увеличение бюджетных ассигнований в связи с предоставлением бюджету МО ГО "Усинск" субсидии из бюджета РК на реализацию мероприятия "Приобретение технологического оборудования для производства сливочного масла" проекта "Народный бюджет". </t>
  </si>
  <si>
    <t>Увеличение средств местного бюджета на разработку проекта организации дорожного движения.</t>
  </si>
  <si>
    <t xml:space="preserve">1. Увеличение бюджетных ассигнований за счет средств местного бюджета на экспертизу промышленной безопасности и технического диагностирования бесхозяйных тепловых сетей для их включения в договор аренды с УТК;
2. Увеличение бюджетных ассигнований в связи с предоставлением бюджету МО ГО "Усинск" субсидии из бюджета РК на реализацию мероприятия "Ремонт павильонов водозаборных колонок в с.Колва" проекта "Народный бюджет" </t>
  </si>
  <si>
    <t>Увеличение расходов за счет средст местного бюджета на: 
- ремонт улично-дорожной сети по ул. Парковая, проезжей части ул.Нефтяников (р-н базы ОРСа);
- приведение в нормативное состояние внутрипоселковых дорог в д.Денисовкаи в д.Захарвань;  
- освещение по ул.Промышленная  (предписания ГИБДД и УФССП);
- дополнительное освещение пешеходных переходов (предписание ГИБДД).</t>
  </si>
  <si>
    <t>Увеличение средств местного бюджета:
- на строительство ДК в д.Денисовка; 
- изыскания, ПСД, экспертизы, техприсоединение для строительства ДК в с.Усть-Лыжа; 
- разработка научно-проектной документации для сохранения объекта культурного значения в с.Колва;
- на оплату коммунальных расходов учреждениями, подведомственными Управлению культуры и национальной политики администрации МО ГО "Усинск"</t>
  </si>
  <si>
    <t>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</t>
  </si>
  <si>
    <t>Увеличение средств местного бюджета на:
- оснащение кабинета учебно-консультативного пункта для обучения населения по вопросам ГО и ЧС; 
- приобретение громкоговорителей в с.Колва.</t>
  </si>
  <si>
    <t xml:space="preserve">Увеличение средств местного бюджета на оплату видеосигнала  системы "Безопасный город" (кредиторская задолженность за 4 кв. 2021 г.) </t>
  </si>
  <si>
    <t>Увеличение средств местного бюджета на:
- приобретение и установку остановочных комплексов;
- озеленение;
- обустройство стоянки автотранспорта около здания Налоговой; 
- снос аварийного жилищного фонда (после переселения граждан); 
- нанесение разметки (город и промзона).</t>
  </si>
  <si>
    <t xml:space="preserve">Увеличение средств местного бюджета: 
- на повышение оплаты труда и пенсионного обеспечения; 
- исполнение судебных и иных актов по обращению взыскания на средства бюджета МО ГО "Усинск".  </t>
  </si>
  <si>
    <t>Увеличение средств местного бюджета на приобретение аккумуляторной батареи системы оповещения и информирования населения и на приобретение радиочастотного кабеля Управления ГО и ЧС администрации МО ГО "Усинск</t>
  </si>
  <si>
    <t>Увеличение средств местного бюджета на строительство ДК Денисовка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</si>
</sst>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0.0%"/>
    <numFmt numFmtId="166" formatCode="#,##0.0"/>
  </numFmts>
  <fonts count="12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/>
    <xf numFmtId="0" fontId="5" fillId="0" borderId="0" xfId="0" applyFont="1" applyFill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/>
    <xf numFmtId="0" fontId="1" fillId="0" borderId="0" xfId="0" applyFont="1" applyFill="1" applyBorder="1" applyAlignment="1" applyProtection="1">
      <alignment horizontal="right" wrapText="1"/>
    </xf>
    <xf numFmtId="0" fontId="6" fillId="0" borderId="0" xfId="0" applyFont="1" applyFill="1"/>
    <xf numFmtId="0" fontId="10" fillId="0" borderId="0" xfId="0" applyFont="1" applyFill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5" fontId="7" fillId="4" borderId="1" xfId="0" applyNumberFormat="1" applyFont="1" applyFill="1" applyBorder="1" applyAlignment="1" applyProtection="1">
      <alignment horizontal="right" vertical="center"/>
    </xf>
    <xf numFmtId="166" fontId="7" fillId="4" borderId="1" xfId="0" applyNumberFormat="1" applyFont="1" applyFill="1" applyBorder="1" applyAlignment="1" applyProtection="1">
      <alignment horizontal="right" vertical="center"/>
    </xf>
    <xf numFmtId="0" fontId="5" fillId="4" borderId="0" xfId="0" applyFont="1" applyFill="1"/>
    <xf numFmtId="0" fontId="2" fillId="5" borderId="1" xfId="0" applyNumberFormat="1" applyFont="1" applyFill="1" applyBorder="1" applyAlignment="1" applyProtection="1">
      <alignment horizontal="left" vertical="top" wrapText="1"/>
    </xf>
    <xf numFmtId="166" fontId="2" fillId="5" borderId="1" xfId="0" applyNumberFormat="1" applyFont="1" applyFill="1" applyBorder="1" applyAlignment="1" applyProtection="1">
      <alignment horizontal="right"/>
    </xf>
    <xf numFmtId="165" fontId="2" fillId="5" borderId="1" xfId="0" applyNumberFormat="1" applyFont="1" applyFill="1" applyBorder="1" applyAlignment="1" applyProtection="1">
      <alignment horizontal="right"/>
    </xf>
    <xf numFmtId="166" fontId="2" fillId="5" borderId="1" xfId="0" applyNumberFormat="1" applyFont="1" applyFill="1" applyBorder="1" applyAlignment="1" applyProtection="1">
      <alignment horizontal="left"/>
    </xf>
    <xf numFmtId="166" fontId="7" fillId="0" borderId="1" xfId="0" applyNumberFormat="1" applyFont="1" applyFill="1" applyBorder="1" applyAlignment="1" applyProtection="1">
      <alignment horizontal="right" vertical="center"/>
    </xf>
    <xf numFmtId="165" fontId="7" fillId="0" borderId="1" xfId="0" applyNumberFormat="1" applyFont="1" applyFill="1" applyBorder="1" applyAlignment="1" applyProtection="1">
      <alignment horizontal="right" vertical="center"/>
    </xf>
    <xf numFmtId="165" fontId="2" fillId="0" borderId="3" xfId="0" applyNumberFormat="1" applyFont="1" applyFill="1" applyBorder="1" applyAlignment="1" applyProtection="1">
      <alignment horizontal="right" vertical="center" wrapText="1"/>
    </xf>
    <xf numFmtId="166" fontId="7" fillId="0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166" fontId="7" fillId="0" borderId="6" xfId="0" applyNumberFormat="1" applyFont="1" applyFill="1" applyBorder="1" applyAlignment="1" applyProtection="1">
      <alignment horizontal="right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3" fillId="5" borderId="7" xfId="0" applyNumberFormat="1" applyFont="1" applyFill="1" applyBorder="1" applyAlignment="1" applyProtection="1">
      <alignment horizontal="center"/>
    </xf>
    <xf numFmtId="166" fontId="2" fillId="0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66" fontId="1" fillId="0" borderId="3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top"/>
    </xf>
    <xf numFmtId="16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165" fontId="2" fillId="0" borderId="8" xfId="0" applyNumberFormat="1" applyFont="1" applyFill="1" applyBorder="1" applyAlignment="1" applyProtection="1">
      <alignment horizontal="right" vertical="center" wrapText="1"/>
    </xf>
    <xf numFmtId="166" fontId="1" fillId="0" borderId="3" xfId="0" applyNumberFormat="1" applyFont="1" applyFill="1" applyBorder="1" applyAlignment="1" applyProtection="1">
      <alignment horizontal="left" vertical="center" wrapText="1"/>
    </xf>
    <xf numFmtId="165" fontId="1" fillId="0" borderId="3" xfId="0" applyNumberFormat="1" applyFont="1" applyFill="1" applyBorder="1" applyAlignment="1" applyProtection="1">
      <alignment horizontal="left" vertical="center" wrapText="1"/>
    </xf>
    <xf numFmtId="165" fontId="2" fillId="0" borderId="1" xfId="0" applyNumberFormat="1" applyFont="1" applyFill="1" applyBorder="1" applyAlignment="1" applyProtection="1">
      <alignment horizontal="left" vertical="center" wrapText="1"/>
    </xf>
    <xf numFmtId="166" fontId="1" fillId="0" borderId="4" xfId="0" applyNumberFormat="1" applyFont="1" applyFill="1" applyBorder="1" applyAlignment="1" applyProtection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left" vertical="center" wrapText="1"/>
    </xf>
    <xf numFmtId="166" fontId="2" fillId="0" borderId="8" xfId="0" applyNumberFormat="1" applyFont="1" applyFill="1" applyBorder="1" applyAlignment="1" applyProtection="1">
      <alignment horizontal="left" vertical="center" wrapText="1"/>
    </xf>
    <xf numFmtId="165" fontId="1" fillId="0" borderId="4" xfId="0" applyNumberFormat="1" applyFont="1" applyFill="1" applyBorder="1" applyAlignment="1" applyProtection="1">
      <alignment horizontal="right" vertical="center" wrapText="1"/>
    </xf>
    <xf numFmtId="166" fontId="1" fillId="0" borderId="4" xfId="0" applyNumberFormat="1" applyFont="1" applyFill="1" applyBorder="1" applyAlignment="1" applyProtection="1">
      <alignment horizontal="left" vertical="center" wrapText="1"/>
    </xf>
    <xf numFmtId="166" fontId="2" fillId="0" borderId="3" xfId="0" applyNumberFormat="1" applyFont="1" applyFill="1" applyBorder="1" applyAlignment="1" applyProtection="1">
      <alignment horizontal="righ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166" fontId="2" fillId="0" borderId="13" xfId="0" applyNumberFormat="1" applyFont="1" applyFill="1" applyBorder="1" applyAlignment="1" applyProtection="1">
      <alignment horizontal="right" vertical="center"/>
    </xf>
    <xf numFmtId="166" fontId="2" fillId="0" borderId="8" xfId="0" applyNumberFormat="1" applyFont="1" applyFill="1" applyBorder="1" applyAlignment="1" applyProtection="1">
      <alignment horizontal="right" vertical="center"/>
    </xf>
    <xf numFmtId="165" fontId="2" fillId="0" borderId="8" xfId="0" applyNumberFormat="1" applyFont="1" applyFill="1" applyBorder="1" applyAlignment="1" applyProtection="1">
      <alignment horizontal="right" vertical="center"/>
    </xf>
    <xf numFmtId="49" fontId="1" fillId="0" borderId="11" xfId="0" applyNumberFormat="1" applyFont="1" applyFill="1" applyBorder="1" applyAlignment="1" applyProtection="1">
      <alignment horizontal="left" vertical="center" wrapText="1"/>
    </xf>
    <xf numFmtId="166" fontId="1" fillId="0" borderId="14" xfId="0" applyNumberFormat="1" applyFont="1" applyFill="1" applyBorder="1" applyAlignment="1" applyProtection="1">
      <alignment horizontal="right" vertical="center" wrapText="1"/>
    </xf>
    <xf numFmtId="49" fontId="1" fillId="0" borderId="12" xfId="0" applyNumberFormat="1" applyFont="1" applyFill="1" applyBorder="1" applyAlignment="1" applyProtection="1">
      <alignment horizontal="left" vertical="center" wrapText="1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166" fontId="2" fillId="0" borderId="14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9" fontId="1" fillId="0" borderId="8" xfId="0" applyNumberFormat="1" applyFont="1" applyFill="1" applyBorder="1" applyAlignment="1" applyProtection="1">
      <alignment horizontal="left" vertical="center" wrapText="1"/>
    </xf>
    <xf numFmtId="166" fontId="2" fillId="0" borderId="8" xfId="0" applyNumberFormat="1" applyFont="1" applyFill="1" applyBorder="1" applyAlignment="1" applyProtection="1">
      <alignment horizontal="left" vertical="center"/>
    </xf>
    <xf numFmtId="166" fontId="2" fillId="0" borderId="3" xfId="0" applyNumberFormat="1" applyFont="1" applyFill="1" applyBorder="1" applyAlignment="1" applyProtection="1">
      <alignment horizontal="left" vertical="center" wrapText="1"/>
    </xf>
    <xf numFmtId="166" fontId="11" fillId="0" borderId="3" xfId="0" applyNumberFormat="1" applyFont="1" applyFill="1" applyBorder="1" applyAlignment="1" applyProtection="1">
      <alignment horizontal="left" vertical="center" wrapText="1"/>
    </xf>
    <xf numFmtId="165" fontId="1" fillId="3" borderId="3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B1817"/>
  <sheetViews>
    <sheetView showGridLines="0" tabSelected="1" zoomScale="88" zoomScaleNormal="88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L14" sqref="L14"/>
    </sheetView>
  </sheetViews>
  <sheetFormatPr defaultRowHeight="12.75" customHeight="1"/>
  <cols>
    <col min="1" max="1" width="30.42578125" style="4" customWidth="1"/>
    <col min="2" max="3" width="10.7109375" style="4" customWidth="1"/>
    <col min="4" max="4" width="14.140625" style="11" customWidth="1"/>
    <col min="5" max="5" width="14.42578125" style="4" customWidth="1"/>
    <col min="6" max="6" width="12.85546875" style="4" customWidth="1"/>
    <col min="7" max="7" width="9.42578125" style="4" customWidth="1"/>
    <col min="8" max="8" width="41.28515625" style="4" customWidth="1"/>
    <col min="9" max="9" width="12.85546875" style="4" customWidth="1"/>
    <col min="10" max="10" width="13.5703125" style="4" customWidth="1"/>
    <col min="11" max="11" width="9.140625" style="4"/>
    <col min="12" max="12" width="39.7109375" style="5" customWidth="1"/>
    <col min="13" max="13" width="12.7109375" style="4" customWidth="1"/>
    <col min="14" max="14" width="12.42578125" style="4" customWidth="1"/>
    <col min="15" max="15" width="9.140625" style="4"/>
    <col min="16" max="16" width="39.85546875" style="4" customWidth="1"/>
    <col min="17" max="17" width="12.7109375" style="4" customWidth="1"/>
    <col min="18" max="18" width="11.7109375" style="4" customWidth="1"/>
    <col min="19" max="19" width="9.140625" style="4"/>
    <col min="20" max="20" width="39.85546875" style="4" customWidth="1"/>
    <col min="21" max="21" width="14.42578125" style="4" customWidth="1"/>
    <col min="22" max="22" width="12.7109375" style="4" customWidth="1"/>
    <col min="23" max="23" width="11.28515625" style="4" customWidth="1"/>
    <col min="24" max="24" width="29.85546875" style="4" customWidth="1"/>
    <col min="25" max="25" width="14.42578125" style="4" customWidth="1"/>
    <col min="26" max="26" width="12.7109375" style="4" customWidth="1"/>
    <col min="27" max="27" width="14.140625" style="4" customWidth="1"/>
    <col min="28" max="28" width="34.7109375" style="4" customWidth="1"/>
    <col min="29" max="16384" width="9.140625" style="4"/>
  </cols>
  <sheetData>
    <row r="1" spans="1:28">
      <c r="B1" s="6"/>
      <c r="C1" s="6"/>
      <c r="D1" s="6"/>
      <c r="E1" s="6"/>
      <c r="F1" s="6"/>
      <c r="L1" s="3"/>
    </row>
    <row r="2" spans="1:28" ht="15">
      <c r="A2" s="12"/>
      <c r="B2" s="6"/>
      <c r="C2" s="6"/>
      <c r="D2" s="6"/>
      <c r="E2" s="6"/>
      <c r="F2" s="6"/>
      <c r="G2" s="12"/>
      <c r="H2" s="12"/>
      <c r="I2" s="12"/>
      <c r="J2" s="12"/>
      <c r="K2" s="12"/>
      <c r="L2" s="20"/>
      <c r="P2" s="20" t="s">
        <v>117</v>
      </c>
      <c r="T2" s="20"/>
      <c r="AA2" s="81" t="s">
        <v>117</v>
      </c>
      <c r="AB2" s="81"/>
    </row>
    <row r="3" spans="1:28">
      <c r="A3" s="13"/>
      <c r="B3" s="14"/>
      <c r="C3" s="14"/>
      <c r="D3" s="14"/>
      <c r="E3" s="14"/>
      <c r="F3" s="14"/>
      <c r="G3" s="12"/>
      <c r="H3" s="12"/>
      <c r="I3" s="12"/>
      <c r="J3" s="12"/>
      <c r="K3" s="12"/>
      <c r="L3" s="15"/>
    </row>
    <row r="4" spans="1:28" ht="12.75" customHeight="1">
      <c r="A4" s="88" t="s">
        <v>151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28">
      <c r="A5" s="16"/>
      <c r="B5" s="16"/>
      <c r="C5" s="16"/>
      <c r="D5" s="16"/>
      <c r="E5" s="17"/>
      <c r="F5" s="18"/>
      <c r="G5" s="12"/>
      <c r="H5" s="12"/>
      <c r="I5" s="12"/>
      <c r="J5" s="12"/>
      <c r="K5" s="12"/>
      <c r="T5" s="18"/>
      <c r="AB5" s="44" t="s">
        <v>0</v>
      </c>
    </row>
    <row r="6" spans="1:28" ht="44.25" customHeight="1">
      <c r="A6" s="82" t="s">
        <v>1</v>
      </c>
      <c r="B6" s="82" t="s">
        <v>2</v>
      </c>
      <c r="C6" s="82" t="s">
        <v>3</v>
      </c>
      <c r="D6" s="82" t="s">
        <v>64</v>
      </c>
      <c r="E6" s="82" t="s">
        <v>123</v>
      </c>
      <c r="F6" s="83" t="s">
        <v>65</v>
      </c>
      <c r="G6" s="84"/>
      <c r="H6" s="79" t="s">
        <v>116</v>
      </c>
      <c r="I6" s="82" t="s">
        <v>124</v>
      </c>
      <c r="J6" s="83" t="s">
        <v>65</v>
      </c>
      <c r="K6" s="84"/>
      <c r="L6" s="79" t="s">
        <v>108</v>
      </c>
      <c r="M6" s="82" t="s">
        <v>125</v>
      </c>
      <c r="N6" s="83" t="s">
        <v>65</v>
      </c>
      <c r="O6" s="84"/>
      <c r="P6" s="79" t="s">
        <v>108</v>
      </c>
      <c r="Q6" s="82" t="s">
        <v>126</v>
      </c>
      <c r="R6" s="83" t="s">
        <v>65</v>
      </c>
      <c r="S6" s="84"/>
      <c r="T6" s="79" t="s">
        <v>108</v>
      </c>
      <c r="U6" s="82" t="s">
        <v>129</v>
      </c>
      <c r="V6" s="83" t="s">
        <v>65</v>
      </c>
      <c r="W6" s="84"/>
      <c r="X6" s="79" t="s">
        <v>130</v>
      </c>
      <c r="Y6" s="82" t="s">
        <v>131</v>
      </c>
      <c r="Z6" s="83" t="s">
        <v>65</v>
      </c>
      <c r="AA6" s="84"/>
      <c r="AB6" s="79" t="s">
        <v>136</v>
      </c>
    </row>
    <row r="7" spans="1:28" ht="27" customHeight="1">
      <c r="A7" s="82"/>
      <c r="B7" s="82"/>
      <c r="C7" s="82"/>
      <c r="D7" s="82"/>
      <c r="E7" s="82"/>
      <c r="F7" s="1" t="s">
        <v>56</v>
      </c>
      <c r="G7" s="1" t="s">
        <v>57</v>
      </c>
      <c r="H7" s="80"/>
      <c r="I7" s="82"/>
      <c r="J7" s="1" t="s">
        <v>56</v>
      </c>
      <c r="K7" s="1" t="s">
        <v>57</v>
      </c>
      <c r="L7" s="80"/>
      <c r="M7" s="82"/>
      <c r="N7" s="1" t="s">
        <v>56</v>
      </c>
      <c r="O7" s="1" t="s">
        <v>57</v>
      </c>
      <c r="P7" s="80"/>
      <c r="Q7" s="82"/>
      <c r="R7" s="1" t="s">
        <v>56</v>
      </c>
      <c r="S7" s="1" t="s">
        <v>57</v>
      </c>
      <c r="T7" s="80"/>
      <c r="U7" s="82"/>
      <c r="V7" s="1" t="s">
        <v>56</v>
      </c>
      <c r="W7" s="1" t="s">
        <v>57</v>
      </c>
      <c r="X7" s="80"/>
      <c r="Y7" s="82"/>
      <c r="Z7" s="1" t="s">
        <v>56</v>
      </c>
      <c r="AA7" s="1" t="s">
        <v>57</v>
      </c>
      <c r="AB7" s="80"/>
    </row>
    <row r="8" spans="1:28" ht="12.75" customHeight="1">
      <c r="A8" s="2" t="s">
        <v>58</v>
      </c>
      <c r="B8" s="36" t="s">
        <v>59</v>
      </c>
      <c r="C8" s="36" t="s">
        <v>60</v>
      </c>
      <c r="D8" s="10" t="s">
        <v>61</v>
      </c>
      <c r="E8" s="7" t="s">
        <v>62</v>
      </c>
      <c r="F8" s="7" t="s">
        <v>63</v>
      </c>
      <c r="G8" s="7" t="s">
        <v>66</v>
      </c>
      <c r="H8" s="7" t="s">
        <v>67</v>
      </c>
      <c r="I8" s="7" t="s">
        <v>68</v>
      </c>
      <c r="J8" s="7" t="s">
        <v>11</v>
      </c>
      <c r="K8" s="7" t="s">
        <v>8</v>
      </c>
      <c r="L8" s="7" t="s">
        <v>15</v>
      </c>
      <c r="M8" s="21" t="s">
        <v>68</v>
      </c>
      <c r="N8" s="21" t="s">
        <v>11</v>
      </c>
      <c r="O8" s="21" t="s">
        <v>8</v>
      </c>
      <c r="P8" s="21" t="s">
        <v>15</v>
      </c>
      <c r="Q8" s="33" t="s">
        <v>68</v>
      </c>
      <c r="R8" s="33" t="s">
        <v>11</v>
      </c>
      <c r="S8" s="33" t="s">
        <v>8</v>
      </c>
      <c r="T8" s="33" t="s">
        <v>15</v>
      </c>
      <c r="U8" s="43" t="s">
        <v>9</v>
      </c>
      <c r="V8" s="43" t="s">
        <v>12</v>
      </c>
      <c r="W8" s="43" t="s">
        <v>127</v>
      </c>
      <c r="X8" s="43" t="s">
        <v>128</v>
      </c>
      <c r="Y8" s="43" t="s">
        <v>132</v>
      </c>
      <c r="Z8" s="43" t="s">
        <v>133</v>
      </c>
      <c r="AA8" s="43" t="s">
        <v>134</v>
      </c>
      <c r="AB8" s="43" t="s">
        <v>135</v>
      </c>
    </row>
    <row r="9" spans="1:28" s="8" customFormat="1" ht="18" customHeight="1">
      <c r="A9" s="34" t="s">
        <v>71</v>
      </c>
      <c r="B9" s="85"/>
      <c r="C9" s="85"/>
      <c r="D9" s="35">
        <f>D10+D23</f>
        <v>2988531.3</v>
      </c>
      <c r="E9" s="29">
        <f>E10+E23</f>
        <v>2994048.3</v>
      </c>
      <c r="F9" s="29">
        <f>E9-D9</f>
        <v>5517</v>
      </c>
      <c r="G9" s="31">
        <f>E9/D9-100%</f>
        <v>1.8460572924232643E-3</v>
      </c>
      <c r="H9" s="30"/>
      <c r="I9" s="29">
        <f>I10+I23</f>
        <v>3283604.2</v>
      </c>
      <c r="J9" s="23">
        <f>I9-E9</f>
        <v>289555.90000000037</v>
      </c>
      <c r="K9" s="22">
        <f t="shared" ref="K9:K10" si="0">I9/E9-100%</f>
        <v>9.6710497288905017E-2</v>
      </c>
      <c r="L9" s="32"/>
      <c r="M9" s="23">
        <f>M10+M23</f>
        <v>3325710.2</v>
      </c>
      <c r="N9" s="23">
        <f>M9-I9</f>
        <v>42106</v>
      </c>
      <c r="O9" s="22">
        <f t="shared" ref="O9:O10" si="1">M9/I9-100%</f>
        <v>1.2823104562967647E-2</v>
      </c>
      <c r="P9" s="32"/>
      <c r="Q9" s="23">
        <f>Q10+Q23</f>
        <v>3344456.1000000006</v>
      </c>
      <c r="R9" s="23">
        <f>Q9-M9</f>
        <v>18745.900000000373</v>
      </c>
      <c r="S9" s="22">
        <f>Q9/M9-100%</f>
        <v>5.6366607048323747E-3</v>
      </c>
      <c r="T9" s="32"/>
      <c r="U9" s="23">
        <f>U10+U23</f>
        <v>3344908.3000000003</v>
      </c>
      <c r="V9" s="23">
        <f>U9-Q4</f>
        <v>3344908.3000000003</v>
      </c>
      <c r="W9" s="22">
        <f>U9/Q9-100%</f>
        <v>1.3520883111595161E-4</v>
      </c>
      <c r="X9" s="32"/>
      <c r="Y9" s="23">
        <f>Y10+Y23</f>
        <v>3425440.8</v>
      </c>
      <c r="Z9" s="23">
        <f>Y9-U9</f>
        <v>80532.499999999534</v>
      </c>
      <c r="AA9" s="23">
        <f>Y9/U9-100%</f>
        <v>2.4076145824386108E-2</v>
      </c>
      <c r="AB9" s="32"/>
    </row>
    <row r="10" spans="1:28" s="9" customFormat="1" ht="25.5">
      <c r="A10" s="64" t="s">
        <v>95</v>
      </c>
      <c r="B10" s="86" t="s">
        <v>96</v>
      </c>
      <c r="C10" s="86"/>
      <c r="D10" s="65">
        <f>SUM(D11:D22)</f>
        <v>1176665.8</v>
      </c>
      <c r="E10" s="66">
        <f>SUM(E11:E22)</f>
        <v>1176665.8</v>
      </c>
      <c r="F10" s="62">
        <f>E10-D10</f>
        <v>0</v>
      </c>
      <c r="G10" s="31">
        <f>E10/D10-100%</f>
        <v>0</v>
      </c>
      <c r="H10" s="67"/>
      <c r="I10" s="66">
        <f>SUM(I11:I22)</f>
        <v>1442021.2</v>
      </c>
      <c r="J10" s="66">
        <f t="shared" ref="J10" si="2">SUM(J11:J22)</f>
        <v>265355.40000000002</v>
      </c>
      <c r="K10" s="30">
        <f t="shared" si="0"/>
        <v>0.22551467035074868</v>
      </c>
      <c r="L10" s="75"/>
      <c r="M10" s="66">
        <f>SUM(M11:M22)</f>
        <v>1484120.0000000002</v>
      </c>
      <c r="N10" s="66">
        <f t="shared" ref="N10" si="3">SUM(N11:N22)</f>
        <v>42098.799999999967</v>
      </c>
      <c r="O10" s="30">
        <f t="shared" si="1"/>
        <v>2.9194300333448719E-2</v>
      </c>
      <c r="P10" s="75"/>
      <c r="Q10" s="66">
        <f>SUM(Q11:Q22)</f>
        <v>1484120.0000000002</v>
      </c>
      <c r="R10" s="66">
        <f t="shared" ref="R10" si="4">SUM(R11:R22)</f>
        <v>0</v>
      </c>
      <c r="S10" s="66">
        <f t="shared" ref="S10" si="5">SUM(S11:S22)</f>
        <v>0</v>
      </c>
      <c r="T10" s="75"/>
      <c r="U10" s="66">
        <f>SUM(U11:U22)</f>
        <v>1484120.0000000002</v>
      </c>
      <c r="V10" s="66">
        <f t="shared" ref="V10:W10" si="6">SUM(V11:V22)</f>
        <v>0</v>
      </c>
      <c r="W10" s="66">
        <f t="shared" si="6"/>
        <v>0</v>
      </c>
      <c r="Y10" s="66">
        <f>SUM(Y11:Y22)</f>
        <v>1491344.8</v>
      </c>
      <c r="Z10" s="66">
        <f>Y10-U10</f>
        <v>7224.7999999998137</v>
      </c>
      <c r="AA10" s="66">
        <f>Y10/U10-100%</f>
        <v>4.8680699673879779E-3</v>
      </c>
      <c r="AB10" s="75"/>
    </row>
    <row r="11" spans="1:28" s="12" customFormat="1">
      <c r="A11" s="68" t="s">
        <v>75</v>
      </c>
      <c r="B11" s="87" t="s">
        <v>72</v>
      </c>
      <c r="C11" s="87"/>
      <c r="D11" s="69">
        <v>738317</v>
      </c>
      <c r="E11" s="47">
        <v>738317</v>
      </c>
      <c r="F11" s="47">
        <f t="shared" ref="F11:F22" si="7">E11-D11</f>
        <v>0</v>
      </c>
      <c r="G11" s="52">
        <f t="shared" ref="G11:G21" si="8">E11/D11-100%</f>
        <v>0</v>
      </c>
      <c r="H11" s="52"/>
      <c r="I11" s="47">
        <v>738317</v>
      </c>
      <c r="J11" s="47">
        <f>I11-E11</f>
        <v>0</v>
      </c>
      <c r="K11" s="52">
        <f>I11/E11-100%</f>
        <v>0</v>
      </c>
      <c r="L11" s="54"/>
      <c r="M11" s="47">
        <v>738317</v>
      </c>
      <c r="N11" s="47">
        <f>M11-I11</f>
        <v>0</v>
      </c>
      <c r="O11" s="52">
        <f>M11/I11-100%</f>
        <v>0</v>
      </c>
      <c r="P11" s="54"/>
      <c r="Q11" s="47">
        <v>738317</v>
      </c>
      <c r="R11" s="47">
        <f>Q11-M11</f>
        <v>0</v>
      </c>
      <c r="S11" s="52">
        <f>Q11/M11-100%</f>
        <v>0</v>
      </c>
      <c r="T11" s="54"/>
      <c r="U11" s="47">
        <v>738317</v>
      </c>
      <c r="V11" s="47">
        <f>U11-Q11</f>
        <v>0</v>
      </c>
      <c r="W11" s="52">
        <f>U11/Q11-100%</f>
        <v>0</v>
      </c>
      <c r="X11" s="75"/>
      <c r="Y11" s="47">
        <v>744386</v>
      </c>
      <c r="Z11" s="47">
        <f>Y11-U11</f>
        <v>6069</v>
      </c>
      <c r="AA11" s="52">
        <f>Y11/U11-100%</f>
        <v>8.2200464028323594E-3</v>
      </c>
      <c r="AB11" s="54"/>
    </row>
    <row r="12" spans="1:28" s="12" customFormat="1" ht="38.25">
      <c r="A12" s="68" t="s">
        <v>76</v>
      </c>
      <c r="B12" s="87" t="s">
        <v>73</v>
      </c>
      <c r="C12" s="87"/>
      <c r="D12" s="69">
        <v>1818.8</v>
      </c>
      <c r="E12" s="47">
        <v>1818.8</v>
      </c>
      <c r="F12" s="47">
        <f>E12-D12</f>
        <v>0</v>
      </c>
      <c r="G12" s="52">
        <f t="shared" si="8"/>
        <v>0</v>
      </c>
      <c r="H12" s="52"/>
      <c r="I12" s="47">
        <v>1818.8</v>
      </c>
      <c r="J12" s="47">
        <f t="shared" ref="J12:J22" si="9">I12-E12</f>
        <v>0</v>
      </c>
      <c r="K12" s="52">
        <f t="shared" ref="K12:K21" si="10">I12/E12-100%</f>
        <v>0</v>
      </c>
      <c r="L12" s="54"/>
      <c r="M12" s="47">
        <v>1818.8</v>
      </c>
      <c r="N12" s="47">
        <f t="shared" ref="N12:N67" si="11">M12-I12</f>
        <v>0</v>
      </c>
      <c r="O12" s="52">
        <f t="shared" ref="O12:O26" si="12">M12/I12-100%</f>
        <v>0</v>
      </c>
      <c r="P12" s="54"/>
      <c r="Q12" s="47">
        <v>1818.8</v>
      </c>
      <c r="R12" s="47">
        <f t="shared" ref="R12:R16" si="13">Q12-M12</f>
        <v>0</v>
      </c>
      <c r="S12" s="52">
        <f t="shared" ref="S12:S15" si="14">Q12/M12-100%</f>
        <v>0</v>
      </c>
      <c r="T12" s="54"/>
      <c r="U12" s="47">
        <v>1818.8</v>
      </c>
      <c r="V12" s="47">
        <f t="shared" ref="V12:V22" si="15">U12-Q12</f>
        <v>0</v>
      </c>
      <c r="W12" s="52">
        <f t="shared" ref="W12:W22" si="16">U12/Q12-100%</f>
        <v>0</v>
      </c>
      <c r="X12" s="54"/>
      <c r="Y12" s="47">
        <v>1818.8</v>
      </c>
      <c r="Z12" s="47">
        <f t="shared" ref="Z12:Z22" si="17">Y12-U12</f>
        <v>0</v>
      </c>
      <c r="AA12" s="52">
        <f t="shared" ref="AA12:AA30" si="18">Y12/U12-100%</f>
        <v>0</v>
      </c>
      <c r="AB12" s="54"/>
    </row>
    <row r="13" spans="1:28" s="12" customFormat="1">
      <c r="A13" s="70" t="s">
        <v>77</v>
      </c>
      <c r="B13" s="87" t="s">
        <v>74</v>
      </c>
      <c r="C13" s="87"/>
      <c r="D13" s="69">
        <v>105802</v>
      </c>
      <c r="E13" s="47">
        <v>105802</v>
      </c>
      <c r="F13" s="47">
        <f t="shared" si="7"/>
        <v>0</v>
      </c>
      <c r="G13" s="52">
        <f t="shared" si="8"/>
        <v>0</v>
      </c>
      <c r="H13" s="52"/>
      <c r="I13" s="47">
        <v>105802</v>
      </c>
      <c r="J13" s="47">
        <f t="shared" si="9"/>
        <v>0</v>
      </c>
      <c r="K13" s="52">
        <f t="shared" si="10"/>
        <v>0</v>
      </c>
      <c r="L13" s="54"/>
      <c r="M13" s="47">
        <v>105802</v>
      </c>
      <c r="N13" s="47">
        <f t="shared" si="11"/>
        <v>0</v>
      </c>
      <c r="O13" s="52">
        <f t="shared" si="12"/>
        <v>0</v>
      </c>
      <c r="P13" s="54"/>
      <c r="Q13" s="47">
        <v>105802</v>
      </c>
      <c r="R13" s="47">
        <f t="shared" si="13"/>
        <v>0</v>
      </c>
      <c r="S13" s="52">
        <f t="shared" si="14"/>
        <v>0</v>
      </c>
      <c r="T13" s="54"/>
      <c r="U13" s="47">
        <v>105802</v>
      </c>
      <c r="V13" s="47">
        <f t="shared" si="15"/>
        <v>0</v>
      </c>
      <c r="W13" s="52">
        <f t="shared" si="16"/>
        <v>0</v>
      </c>
      <c r="X13" s="54"/>
      <c r="Y13" s="47">
        <v>101535</v>
      </c>
      <c r="Z13" s="47">
        <f t="shared" si="17"/>
        <v>-4267</v>
      </c>
      <c r="AA13" s="52">
        <f t="shared" si="18"/>
        <v>-4.0330050471635737E-2</v>
      </c>
      <c r="AB13" s="54"/>
    </row>
    <row r="14" spans="1:28" s="12" customFormat="1" ht="51">
      <c r="A14" s="68" t="s">
        <v>79</v>
      </c>
      <c r="B14" s="87" t="s">
        <v>78</v>
      </c>
      <c r="C14" s="87"/>
      <c r="D14" s="69">
        <v>32003</v>
      </c>
      <c r="E14" s="47">
        <v>32003</v>
      </c>
      <c r="F14" s="47">
        <f t="shared" si="7"/>
        <v>0</v>
      </c>
      <c r="G14" s="52">
        <f t="shared" si="8"/>
        <v>0</v>
      </c>
      <c r="H14" s="52"/>
      <c r="I14" s="47">
        <v>32003</v>
      </c>
      <c r="J14" s="47">
        <f t="shared" si="9"/>
        <v>0</v>
      </c>
      <c r="K14" s="52">
        <f t="shared" si="10"/>
        <v>0</v>
      </c>
      <c r="L14" s="54"/>
      <c r="M14" s="47">
        <v>32003</v>
      </c>
      <c r="N14" s="47">
        <f t="shared" si="11"/>
        <v>0</v>
      </c>
      <c r="O14" s="52">
        <f t="shared" si="12"/>
        <v>0</v>
      </c>
      <c r="P14" s="54"/>
      <c r="Q14" s="47">
        <v>32003</v>
      </c>
      <c r="R14" s="47">
        <f t="shared" si="13"/>
        <v>0</v>
      </c>
      <c r="S14" s="52">
        <f t="shared" si="14"/>
        <v>0</v>
      </c>
      <c r="T14" s="54"/>
      <c r="U14" s="47">
        <v>32003</v>
      </c>
      <c r="V14" s="47">
        <f t="shared" si="15"/>
        <v>0</v>
      </c>
      <c r="W14" s="52">
        <f t="shared" si="16"/>
        <v>0</v>
      </c>
      <c r="X14" s="54"/>
      <c r="Y14" s="47">
        <v>34909</v>
      </c>
      <c r="Z14" s="47">
        <f t="shared" si="17"/>
        <v>2906</v>
      </c>
      <c r="AA14" s="52">
        <f t="shared" si="18"/>
        <v>9.0803987126206964E-2</v>
      </c>
      <c r="AB14" s="54" t="s">
        <v>120</v>
      </c>
    </row>
    <row r="15" spans="1:28" s="12" customFormat="1" ht="25.5">
      <c r="A15" s="68" t="s">
        <v>80</v>
      </c>
      <c r="B15" s="87" t="s">
        <v>81</v>
      </c>
      <c r="C15" s="87"/>
      <c r="D15" s="69">
        <v>8994</v>
      </c>
      <c r="E15" s="47">
        <v>8994</v>
      </c>
      <c r="F15" s="47">
        <f t="shared" si="7"/>
        <v>0</v>
      </c>
      <c r="G15" s="52">
        <f t="shared" si="8"/>
        <v>0</v>
      </c>
      <c r="H15" s="52"/>
      <c r="I15" s="47">
        <v>8994</v>
      </c>
      <c r="J15" s="47">
        <f t="shared" si="9"/>
        <v>0</v>
      </c>
      <c r="K15" s="52">
        <f t="shared" si="10"/>
        <v>0</v>
      </c>
      <c r="L15" s="54"/>
      <c r="M15" s="47">
        <v>8994</v>
      </c>
      <c r="N15" s="47">
        <f t="shared" si="11"/>
        <v>0</v>
      </c>
      <c r="O15" s="52">
        <f t="shared" si="12"/>
        <v>0</v>
      </c>
      <c r="P15" s="54"/>
      <c r="Q15" s="47">
        <v>8994</v>
      </c>
      <c r="R15" s="47">
        <f t="shared" si="13"/>
        <v>0</v>
      </c>
      <c r="S15" s="52">
        <f t="shared" si="14"/>
        <v>0</v>
      </c>
      <c r="T15" s="54"/>
      <c r="U15" s="47">
        <v>8994</v>
      </c>
      <c r="V15" s="47">
        <f t="shared" si="15"/>
        <v>0</v>
      </c>
      <c r="W15" s="52">
        <f t="shared" si="16"/>
        <v>0</v>
      </c>
      <c r="X15" s="54"/>
      <c r="Y15" s="47">
        <v>9479</v>
      </c>
      <c r="Z15" s="47">
        <f t="shared" si="17"/>
        <v>485</v>
      </c>
      <c r="AA15" s="52">
        <f t="shared" si="18"/>
        <v>5.3924838781409745E-2</v>
      </c>
      <c r="AB15" s="54" t="s">
        <v>153</v>
      </c>
    </row>
    <row r="16" spans="1:28" s="12" customFormat="1" ht="38.25">
      <c r="A16" s="68" t="s">
        <v>119</v>
      </c>
      <c r="B16" s="87" t="s">
        <v>122</v>
      </c>
      <c r="C16" s="87"/>
      <c r="D16" s="69">
        <v>0</v>
      </c>
      <c r="E16" s="47">
        <v>0</v>
      </c>
      <c r="F16" s="47">
        <f t="shared" ref="F16" si="19">E16-D16</f>
        <v>0</v>
      </c>
      <c r="G16" s="52" t="s">
        <v>107</v>
      </c>
      <c r="H16" s="52"/>
      <c r="I16" s="47">
        <v>0</v>
      </c>
      <c r="J16" s="47">
        <f t="shared" ref="J16" si="20">I16-E16</f>
        <v>0</v>
      </c>
      <c r="K16" s="52" t="s">
        <v>107</v>
      </c>
      <c r="L16" s="54"/>
      <c r="M16" s="47">
        <v>0</v>
      </c>
      <c r="N16" s="47">
        <f t="shared" ref="N16" si="21">M16-I16</f>
        <v>0</v>
      </c>
      <c r="O16" s="52" t="s">
        <v>107</v>
      </c>
      <c r="P16" s="54"/>
      <c r="Q16" s="47">
        <v>0</v>
      </c>
      <c r="R16" s="47">
        <f t="shared" si="13"/>
        <v>0</v>
      </c>
      <c r="S16" s="52" t="s">
        <v>107</v>
      </c>
      <c r="T16" s="54"/>
      <c r="U16" s="47">
        <v>0</v>
      </c>
      <c r="V16" s="47">
        <f t="shared" si="15"/>
        <v>0</v>
      </c>
      <c r="W16" s="52" t="s">
        <v>107</v>
      </c>
      <c r="X16" s="54"/>
      <c r="Y16" s="47">
        <v>0</v>
      </c>
      <c r="Z16" s="47">
        <f t="shared" si="17"/>
        <v>0</v>
      </c>
      <c r="AA16" s="52" t="s">
        <v>107</v>
      </c>
      <c r="AB16" s="54"/>
    </row>
    <row r="17" spans="1:28" s="12" customFormat="1" ht="51">
      <c r="A17" s="68" t="s">
        <v>82</v>
      </c>
      <c r="B17" s="87" t="s">
        <v>83</v>
      </c>
      <c r="C17" s="87"/>
      <c r="D17" s="69">
        <v>216768</v>
      </c>
      <c r="E17" s="47">
        <v>216768</v>
      </c>
      <c r="F17" s="47">
        <f t="shared" si="7"/>
        <v>0</v>
      </c>
      <c r="G17" s="52">
        <f t="shared" si="8"/>
        <v>0</v>
      </c>
      <c r="H17" s="55"/>
      <c r="I17" s="47">
        <v>216768</v>
      </c>
      <c r="J17" s="47">
        <f t="shared" si="9"/>
        <v>0</v>
      </c>
      <c r="K17" s="52">
        <f t="shared" si="10"/>
        <v>0</v>
      </c>
      <c r="L17" s="54"/>
      <c r="M17" s="47">
        <v>216768</v>
      </c>
      <c r="N17" s="47">
        <f t="shared" si="11"/>
        <v>0</v>
      </c>
      <c r="O17" s="52">
        <f t="shared" si="12"/>
        <v>0</v>
      </c>
      <c r="P17" s="54"/>
      <c r="Q17" s="47">
        <v>216768</v>
      </c>
      <c r="R17" s="47">
        <f t="shared" ref="R17:R63" si="22">Q17-M17</f>
        <v>0</v>
      </c>
      <c r="S17" s="52">
        <f t="shared" ref="S17:S21" si="23">Q17/M17-100%</f>
        <v>0</v>
      </c>
      <c r="T17" s="77"/>
      <c r="U17" s="47">
        <v>216768</v>
      </c>
      <c r="V17" s="47">
        <f t="shared" si="15"/>
        <v>0</v>
      </c>
      <c r="W17" s="52">
        <f t="shared" si="16"/>
        <v>0</v>
      </c>
      <c r="X17" s="54"/>
      <c r="Y17" s="47">
        <v>217336.5</v>
      </c>
      <c r="Z17" s="47">
        <f t="shared" si="17"/>
        <v>568.5</v>
      </c>
      <c r="AA17" s="52">
        <f t="shared" si="18"/>
        <v>2.6226195748448866E-3</v>
      </c>
      <c r="AB17" s="77"/>
    </row>
    <row r="18" spans="1:28" s="12" customFormat="1" ht="25.5">
      <c r="A18" s="68" t="s">
        <v>84</v>
      </c>
      <c r="B18" s="87" t="s">
        <v>85</v>
      </c>
      <c r="C18" s="87"/>
      <c r="D18" s="69">
        <v>10413.700000000001</v>
      </c>
      <c r="E18" s="47">
        <v>10413.700000000001</v>
      </c>
      <c r="F18" s="47">
        <f t="shared" ref="F18:F20" si="24">E18-D18</f>
        <v>0</v>
      </c>
      <c r="G18" s="52">
        <f t="shared" ref="G18:G20" si="25">E18/D18-100%</f>
        <v>0</v>
      </c>
      <c r="H18" s="55"/>
      <c r="I18" s="47">
        <v>10413.700000000001</v>
      </c>
      <c r="J18" s="47">
        <f t="shared" si="9"/>
        <v>0</v>
      </c>
      <c r="K18" s="52">
        <f t="shared" si="10"/>
        <v>0</v>
      </c>
      <c r="L18" s="54"/>
      <c r="M18" s="47">
        <v>10413.700000000001</v>
      </c>
      <c r="N18" s="47">
        <f t="shared" si="11"/>
        <v>0</v>
      </c>
      <c r="O18" s="52">
        <f t="shared" si="12"/>
        <v>0</v>
      </c>
      <c r="P18" s="54"/>
      <c r="Q18" s="47">
        <v>10413.700000000001</v>
      </c>
      <c r="R18" s="47">
        <f t="shared" si="22"/>
        <v>0</v>
      </c>
      <c r="S18" s="52">
        <f t="shared" si="23"/>
        <v>0</v>
      </c>
      <c r="T18" s="54"/>
      <c r="U18" s="47">
        <v>10413.700000000001</v>
      </c>
      <c r="V18" s="47">
        <f t="shared" si="15"/>
        <v>0</v>
      </c>
      <c r="W18" s="52">
        <f t="shared" si="16"/>
        <v>0</v>
      </c>
      <c r="X18" s="77"/>
      <c r="Y18" s="47">
        <v>10413.700000000001</v>
      </c>
      <c r="Z18" s="47">
        <f t="shared" si="17"/>
        <v>0</v>
      </c>
      <c r="AA18" s="52">
        <f t="shared" si="18"/>
        <v>0</v>
      </c>
      <c r="AB18" s="54"/>
    </row>
    <row r="19" spans="1:28" s="12" customFormat="1" ht="38.25">
      <c r="A19" s="68" t="s">
        <v>86</v>
      </c>
      <c r="B19" s="87" t="s">
        <v>87</v>
      </c>
      <c r="C19" s="87"/>
      <c r="D19" s="69">
        <v>1200</v>
      </c>
      <c r="E19" s="47">
        <v>1200</v>
      </c>
      <c r="F19" s="47">
        <f t="shared" si="24"/>
        <v>0</v>
      </c>
      <c r="G19" s="52">
        <f t="shared" si="25"/>
        <v>0</v>
      </c>
      <c r="H19" s="55"/>
      <c r="I19" s="47">
        <v>1200</v>
      </c>
      <c r="J19" s="47">
        <f t="shared" si="9"/>
        <v>0</v>
      </c>
      <c r="K19" s="52">
        <f t="shared" si="10"/>
        <v>0</v>
      </c>
      <c r="L19" s="54"/>
      <c r="M19" s="47">
        <v>1404.6</v>
      </c>
      <c r="N19" s="47">
        <f t="shared" si="11"/>
        <v>204.59999999999991</v>
      </c>
      <c r="O19" s="52">
        <f t="shared" si="12"/>
        <v>0.17049999999999987</v>
      </c>
      <c r="P19" s="54"/>
      <c r="Q19" s="47">
        <v>1404.6</v>
      </c>
      <c r="R19" s="47">
        <f t="shared" si="22"/>
        <v>0</v>
      </c>
      <c r="S19" s="52">
        <f t="shared" si="23"/>
        <v>0</v>
      </c>
      <c r="T19" s="54"/>
      <c r="U19" s="47">
        <v>1404.6</v>
      </c>
      <c r="V19" s="47">
        <f t="shared" si="15"/>
        <v>0</v>
      </c>
      <c r="W19" s="52">
        <f t="shared" si="16"/>
        <v>0</v>
      </c>
      <c r="X19" s="54"/>
      <c r="Y19" s="47">
        <v>1432</v>
      </c>
      <c r="Z19" s="47">
        <f t="shared" si="17"/>
        <v>27.400000000000091</v>
      </c>
      <c r="AA19" s="52">
        <f t="shared" si="18"/>
        <v>1.9507333048554898E-2</v>
      </c>
      <c r="AB19" s="54"/>
    </row>
    <row r="20" spans="1:28" s="12" customFormat="1" ht="25.5">
      <c r="A20" s="68" t="s">
        <v>88</v>
      </c>
      <c r="B20" s="87" t="s">
        <v>89</v>
      </c>
      <c r="C20" s="87"/>
      <c r="D20" s="69">
        <v>57950</v>
      </c>
      <c r="E20" s="47">
        <v>57950</v>
      </c>
      <c r="F20" s="47">
        <f t="shared" si="24"/>
        <v>0</v>
      </c>
      <c r="G20" s="52">
        <f t="shared" si="25"/>
        <v>0</v>
      </c>
      <c r="H20" s="55"/>
      <c r="I20" s="47">
        <v>57950</v>
      </c>
      <c r="J20" s="47">
        <f>I20-E20</f>
        <v>0</v>
      </c>
      <c r="K20" s="52">
        <f t="shared" si="10"/>
        <v>0</v>
      </c>
      <c r="L20" s="55"/>
      <c r="M20" s="47">
        <v>57950</v>
      </c>
      <c r="N20" s="47">
        <f t="shared" si="11"/>
        <v>0</v>
      </c>
      <c r="O20" s="52">
        <f t="shared" si="12"/>
        <v>0</v>
      </c>
      <c r="P20" s="55"/>
      <c r="Q20" s="47">
        <v>57950</v>
      </c>
      <c r="R20" s="47">
        <f t="shared" si="22"/>
        <v>0</v>
      </c>
      <c r="S20" s="52">
        <f t="shared" si="23"/>
        <v>0</v>
      </c>
      <c r="T20" s="55"/>
      <c r="U20" s="47">
        <v>57950</v>
      </c>
      <c r="V20" s="47">
        <f t="shared" si="15"/>
        <v>0</v>
      </c>
      <c r="W20" s="52">
        <f t="shared" si="16"/>
        <v>0</v>
      </c>
      <c r="X20" s="54"/>
      <c r="Y20" s="47">
        <v>57950</v>
      </c>
      <c r="Z20" s="47">
        <f t="shared" si="17"/>
        <v>0</v>
      </c>
      <c r="AA20" s="52">
        <f t="shared" si="18"/>
        <v>0</v>
      </c>
      <c r="AB20" s="55"/>
    </row>
    <row r="21" spans="1:28" s="12" customFormat="1" ht="63.75">
      <c r="A21" s="68" t="s">
        <v>90</v>
      </c>
      <c r="B21" s="87" t="s">
        <v>91</v>
      </c>
      <c r="C21" s="87"/>
      <c r="D21" s="69">
        <v>3399.3</v>
      </c>
      <c r="E21" s="47">
        <v>3399.3</v>
      </c>
      <c r="F21" s="47">
        <f t="shared" si="7"/>
        <v>0</v>
      </c>
      <c r="G21" s="52">
        <f t="shared" si="8"/>
        <v>0</v>
      </c>
      <c r="H21" s="55"/>
      <c r="I21" s="47">
        <v>268754.7</v>
      </c>
      <c r="J21" s="47">
        <f t="shared" si="9"/>
        <v>265355.40000000002</v>
      </c>
      <c r="K21" s="52">
        <f t="shared" si="10"/>
        <v>78.061777424763918</v>
      </c>
      <c r="L21" s="54" t="s">
        <v>113</v>
      </c>
      <c r="M21" s="47">
        <v>310572.59999999998</v>
      </c>
      <c r="N21" s="47">
        <f t="shared" si="11"/>
        <v>41817.899999999965</v>
      </c>
      <c r="O21" s="52">
        <f t="shared" si="12"/>
        <v>0.15559876720295485</v>
      </c>
      <c r="P21" s="54" t="s">
        <v>113</v>
      </c>
      <c r="Q21" s="47">
        <v>310572.59999999998</v>
      </c>
      <c r="R21" s="47">
        <f t="shared" si="22"/>
        <v>0</v>
      </c>
      <c r="S21" s="52">
        <f t="shared" si="23"/>
        <v>0</v>
      </c>
      <c r="T21" s="55"/>
      <c r="U21" s="47">
        <v>310572.59999999998</v>
      </c>
      <c r="V21" s="47">
        <f t="shared" si="15"/>
        <v>0</v>
      </c>
      <c r="W21" s="52">
        <f t="shared" si="16"/>
        <v>0</v>
      </c>
      <c r="X21" s="55"/>
      <c r="Y21" s="47">
        <v>312008.5</v>
      </c>
      <c r="Z21" s="47">
        <f t="shared" si="17"/>
        <v>1435.9000000000233</v>
      </c>
      <c r="AA21" s="52">
        <f t="shared" si="18"/>
        <v>4.6233956247268004E-3</v>
      </c>
      <c r="AB21" s="55"/>
    </row>
    <row r="22" spans="1:28" s="12" customFormat="1">
      <c r="A22" s="68" t="s">
        <v>92</v>
      </c>
      <c r="B22" s="87" t="s">
        <v>93</v>
      </c>
      <c r="C22" s="87"/>
      <c r="D22" s="69">
        <v>0</v>
      </c>
      <c r="E22" s="47">
        <v>0</v>
      </c>
      <c r="F22" s="47">
        <f t="shared" si="7"/>
        <v>0</v>
      </c>
      <c r="G22" s="52" t="s">
        <v>107</v>
      </c>
      <c r="H22" s="52"/>
      <c r="I22" s="47">
        <v>0</v>
      </c>
      <c r="J22" s="47">
        <f t="shared" si="9"/>
        <v>0</v>
      </c>
      <c r="K22" s="52" t="s">
        <v>107</v>
      </c>
      <c r="L22" s="54"/>
      <c r="M22" s="47">
        <v>76.3</v>
      </c>
      <c r="N22" s="47">
        <f t="shared" si="11"/>
        <v>76.3</v>
      </c>
      <c r="O22" s="52" t="s">
        <v>107</v>
      </c>
      <c r="P22" s="54"/>
      <c r="Q22" s="47">
        <v>76.3</v>
      </c>
      <c r="R22" s="47">
        <f t="shared" si="22"/>
        <v>0</v>
      </c>
      <c r="S22" s="52" t="s">
        <v>107</v>
      </c>
      <c r="T22" s="54"/>
      <c r="U22" s="47">
        <v>76.3</v>
      </c>
      <c r="V22" s="47">
        <f t="shared" si="15"/>
        <v>0</v>
      </c>
      <c r="W22" s="52">
        <f t="shared" si="16"/>
        <v>0</v>
      </c>
      <c r="X22" s="55"/>
      <c r="Y22" s="47">
        <v>76.3</v>
      </c>
      <c r="Z22" s="47">
        <f t="shared" si="17"/>
        <v>0</v>
      </c>
      <c r="AA22" s="52">
        <f t="shared" si="18"/>
        <v>0</v>
      </c>
      <c r="AB22" s="54"/>
    </row>
    <row r="23" spans="1:28" s="19" customFormat="1" ht="25.5">
      <c r="A23" s="71" t="s">
        <v>97</v>
      </c>
      <c r="B23" s="86" t="s">
        <v>98</v>
      </c>
      <c r="C23" s="86"/>
      <c r="D23" s="72">
        <f>SUM(D24:D30)</f>
        <v>1811865.5</v>
      </c>
      <c r="E23" s="62">
        <f>SUM(E24:E30)</f>
        <v>1817382.5</v>
      </c>
      <c r="F23" s="62">
        <f t="shared" ref="F23" si="26">E23-D23</f>
        <v>5517</v>
      </c>
      <c r="G23" s="73">
        <f t="shared" ref="G23" si="27">E23/D23-100%</f>
        <v>3.044928003761882E-3</v>
      </c>
      <c r="H23" s="31"/>
      <c r="I23" s="62">
        <f>SUM(I24:I30)</f>
        <v>1841583</v>
      </c>
      <c r="J23" s="62">
        <f t="shared" ref="J23:J30" si="28">I23-E23</f>
        <v>24200.5</v>
      </c>
      <c r="K23" s="31">
        <f t="shared" ref="K23:K26" si="29">I23/E23-100%</f>
        <v>1.3316129103257079E-2</v>
      </c>
      <c r="L23" s="76"/>
      <c r="M23" s="62">
        <f>SUM(M24:M30)</f>
        <v>1841590.2</v>
      </c>
      <c r="N23" s="62">
        <f t="shared" si="11"/>
        <v>7.1999999999534339</v>
      </c>
      <c r="O23" s="31">
        <f t="shared" si="12"/>
        <v>3.90967987873303E-6</v>
      </c>
      <c r="P23" s="76"/>
      <c r="Q23" s="62">
        <f>SUM(Q24:Q30)</f>
        <v>1860336.1</v>
      </c>
      <c r="R23" s="62">
        <f>Q23-M23</f>
        <v>18745.90000000014</v>
      </c>
      <c r="S23" s="31">
        <f t="shared" ref="S23:S26" si="30">Q23/M23-100%</f>
        <v>1.017919187450067E-2</v>
      </c>
      <c r="T23" s="76"/>
      <c r="U23" s="62">
        <f>SUM(U24:U30)</f>
        <v>1860788.3</v>
      </c>
      <c r="V23" s="62">
        <f t="shared" ref="V23" si="31">U23-Q18</f>
        <v>1850374.6</v>
      </c>
      <c r="W23" s="31">
        <f>U23/Q23*100-100</f>
        <v>2.4307435629509655E-2</v>
      </c>
      <c r="X23" s="54"/>
      <c r="Y23" s="62">
        <f>SUM(Y24:Y30)</f>
        <v>1934096</v>
      </c>
      <c r="Z23" s="62">
        <f>Y23-U23</f>
        <v>73307.699999999953</v>
      </c>
      <c r="AA23" s="52">
        <f t="shared" si="18"/>
        <v>3.9396045213740738E-2</v>
      </c>
      <c r="AB23" s="76"/>
    </row>
    <row r="24" spans="1:28" s="12" customFormat="1" ht="38.25">
      <c r="A24" s="68" t="s">
        <v>94</v>
      </c>
      <c r="B24" s="87" t="s">
        <v>118</v>
      </c>
      <c r="C24" s="87"/>
      <c r="D24" s="69">
        <v>135166.9</v>
      </c>
      <c r="E24" s="47">
        <v>135166.9</v>
      </c>
      <c r="F24" s="47">
        <f t="shared" ref="F24:F30" si="32">E24-D24</f>
        <v>0</v>
      </c>
      <c r="G24" s="52">
        <f t="shared" ref="G24:G26" si="33">E24/D24-100%</f>
        <v>0</v>
      </c>
      <c r="H24" s="52"/>
      <c r="I24" s="47">
        <v>138929.60000000001</v>
      </c>
      <c r="J24" s="47">
        <f t="shared" si="28"/>
        <v>3762.7000000000116</v>
      </c>
      <c r="K24" s="52">
        <f t="shared" si="29"/>
        <v>2.7837436532168747E-2</v>
      </c>
      <c r="L24" s="54" t="s">
        <v>152</v>
      </c>
      <c r="M24" s="47">
        <v>138929.60000000001</v>
      </c>
      <c r="N24" s="47">
        <f t="shared" si="11"/>
        <v>0</v>
      </c>
      <c r="O24" s="52">
        <f t="shared" si="12"/>
        <v>0</v>
      </c>
      <c r="P24" s="54"/>
      <c r="Q24" s="47">
        <v>138929.60000000001</v>
      </c>
      <c r="R24" s="47">
        <f>Q24-M24</f>
        <v>0</v>
      </c>
      <c r="S24" s="52">
        <f t="shared" si="30"/>
        <v>0</v>
      </c>
      <c r="T24" s="54"/>
      <c r="U24" s="47">
        <v>138929.60000000001</v>
      </c>
      <c r="V24" s="47">
        <f>U24-Q24</f>
        <v>0</v>
      </c>
      <c r="W24" s="52">
        <f>U24/Q24-100%</f>
        <v>0</v>
      </c>
      <c r="X24" s="54"/>
      <c r="Y24" s="47">
        <v>138929.60000000001</v>
      </c>
      <c r="Z24" s="47">
        <f>Y24-U24</f>
        <v>0</v>
      </c>
      <c r="AA24" s="52">
        <f t="shared" si="18"/>
        <v>0</v>
      </c>
      <c r="AB24" s="54"/>
    </row>
    <row r="25" spans="1:28" s="12" customFormat="1" ht="38.25">
      <c r="A25" s="68" t="s">
        <v>99</v>
      </c>
      <c r="B25" s="87" t="s">
        <v>100</v>
      </c>
      <c r="C25" s="87"/>
      <c r="D25" s="69">
        <v>239791.7</v>
      </c>
      <c r="E25" s="47">
        <v>252664.4</v>
      </c>
      <c r="F25" s="47">
        <f t="shared" si="32"/>
        <v>12872.699999999983</v>
      </c>
      <c r="G25" s="52">
        <f t="shared" si="33"/>
        <v>5.3682842233488515E-2</v>
      </c>
      <c r="H25" s="55" t="s">
        <v>115</v>
      </c>
      <c r="I25" s="47">
        <v>271714.2</v>
      </c>
      <c r="J25" s="47">
        <f t="shared" si="28"/>
        <v>19049.800000000017</v>
      </c>
      <c r="K25" s="52">
        <f t="shared" si="29"/>
        <v>7.5395663180091832E-2</v>
      </c>
      <c r="L25" s="54" t="s">
        <v>115</v>
      </c>
      <c r="M25" s="47">
        <v>271714.2</v>
      </c>
      <c r="N25" s="47">
        <f t="shared" si="11"/>
        <v>0</v>
      </c>
      <c r="O25" s="52">
        <f t="shared" si="12"/>
        <v>0</v>
      </c>
      <c r="P25" s="54"/>
      <c r="Q25" s="47">
        <v>282455.2</v>
      </c>
      <c r="R25" s="47">
        <f>Q25-M25</f>
        <v>10741</v>
      </c>
      <c r="S25" s="52">
        <f t="shared" si="30"/>
        <v>3.9530506686805467E-2</v>
      </c>
      <c r="T25" s="54"/>
      <c r="U25" s="47">
        <v>282455.2</v>
      </c>
      <c r="V25" s="47">
        <f t="shared" ref="V25:V30" si="34">U25-Q25</f>
        <v>0</v>
      </c>
      <c r="W25" s="52">
        <f t="shared" ref="W25:W30" si="35">U25/Q25-100%</f>
        <v>0</v>
      </c>
      <c r="X25" s="54"/>
      <c r="Y25" s="47">
        <v>289116.2</v>
      </c>
      <c r="Z25" s="47">
        <f t="shared" ref="Z25:Z30" si="36">Y25-U25</f>
        <v>6661</v>
      </c>
      <c r="AA25" s="52">
        <f t="shared" si="18"/>
        <v>2.3582500870934497E-2</v>
      </c>
      <c r="AB25" s="54"/>
    </row>
    <row r="26" spans="1:28" s="12" customFormat="1" ht="25.5">
      <c r="A26" s="68" t="s">
        <v>101</v>
      </c>
      <c r="B26" s="87" t="s">
        <v>102</v>
      </c>
      <c r="C26" s="87"/>
      <c r="D26" s="69">
        <v>1390080.4</v>
      </c>
      <c r="E26" s="47">
        <v>1390080.4</v>
      </c>
      <c r="F26" s="47">
        <f t="shared" si="32"/>
        <v>0</v>
      </c>
      <c r="G26" s="52">
        <f t="shared" si="33"/>
        <v>0</v>
      </c>
      <c r="H26" s="55"/>
      <c r="I26" s="47">
        <v>1390080.4</v>
      </c>
      <c r="J26" s="47">
        <f t="shared" si="28"/>
        <v>0</v>
      </c>
      <c r="K26" s="52">
        <f t="shared" si="29"/>
        <v>0</v>
      </c>
      <c r="L26" s="54"/>
      <c r="M26" s="47">
        <v>1390080.4</v>
      </c>
      <c r="N26" s="47">
        <f t="shared" si="11"/>
        <v>0</v>
      </c>
      <c r="O26" s="52">
        <f t="shared" si="12"/>
        <v>0</v>
      </c>
      <c r="P26" s="54"/>
      <c r="Q26" s="47">
        <v>1398085.3</v>
      </c>
      <c r="R26" s="47">
        <f t="shared" si="22"/>
        <v>8004.9000000001397</v>
      </c>
      <c r="S26" s="52">
        <f t="shared" si="30"/>
        <v>5.7585877766495042E-3</v>
      </c>
      <c r="T26" s="54"/>
      <c r="U26" s="47">
        <v>1398537.5</v>
      </c>
      <c r="V26" s="47">
        <f t="shared" si="34"/>
        <v>452.19999999995343</v>
      </c>
      <c r="W26" s="52">
        <f>U26/Q26-100%</f>
        <v>3.234423536246922E-4</v>
      </c>
      <c r="X26" s="54"/>
      <c r="Y26" s="47">
        <v>1463124.2</v>
      </c>
      <c r="Z26" s="47">
        <f t="shared" si="36"/>
        <v>64586.699999999953</v>
      </c>
      <c r="AA26" s="52">
        <f t="shared" si="18"/>
        <v>4.618160042186914E-2</v>
      </c>
      <c r="AB26" s="54"/>
    </row>
    <row r="27" spans="1:28" s="12" customFormat="1">
      <c r="A27" s="68" t="s">
        <v>109</v>
      </c>
      <c r="B27" s="87" t="s">
        <v>110</v>
      </c>
      <c r="C27" s="87"/>
      <c r="D27" s="69">
        <v>46826.5</v>
      </c>
      <c r="E27" s="47">
        <v>46826.5</v>
      </c>
      <c r="F27" s="47">
        <v>0</v>
      </c>
      <c r="G27" s="52" t="s">
        <v>107</v>
      </c>
      <c r="H27" s="52"/>
      <c r="I27" s="47">
        <v>46826.5</v>
      </c>
      <c r="J27" s="47">
        <f t="shared" si="28"/>
        <v>0</v>
      </c>
      <c r="K27" s="52" t="s">
        <v>107</v>
      </c>
      <c r="L27" s="54"/>
      <c r="M27" s="47">
        <v>46826.5</v>
      </c>
      <c r="N27" s="47">
        <f t="shared" si="11"/>
        <v>0</v>
      </c>
      <c r="O27" s="52" t="s">
        <v>107</v>
      </c>
      <c r="P27" s="54"/>
      <c r="Q27" s="47">
        <v>46826.5</v>
      </c>
      <c r="R27" s="47">
        <f t="shared" si="22"/>
        <v>0</v>
      </c>
      <c r="S27" s="52" t="s">
        <v>107</v>
      </c>
      <c r="T27" s="54"/>
      <c r="U27" s="47">
        <v>46826.5</v>
      </c>
      <c r="V27" s="47">
        <f t="shared" si="34"/>
        <v>0</v>
      </c>
      <c r="W27" s="52">
        <f t="shared" si="35"/>
        <v>0</v>
      </c>
      <c r="X27" s="54"/>
      <c r="Y27" s="47">
        <v>48526.5</v>
      </c>
      <c r="Z27" s="47">
        <f t="shared" si="36"/>
        <v>1700</v>
      </c>
      <c r="AA27" s="52">
        <f t="shared" si="18"/>
        <v>3.630422944273004E-2</v>
      </c>
      <c r="AB27" s="54"/>
    </row>
    <row r="28" spans="1:28" s="12" customFormat="1" ht="38.25">
      <c r="A28" s="68" t="s">
        <v>111</v>
      </c>
      <c r="B28" s="87" t="s">
        <v>112</v>
      </c>
      <c r="C28" s="87"/>
      <c r="D28" s="69">
        <v>0</v>
      </c>
      <c r="E28" s="47">
        <v>0</v>
      </c>
      <c r="F28" s="47">
        <v>0</v>
      </c>
      <c r="G28" s="52" t="s">
        <v>107</v>
      </c>
      <c r="H28" s="74"/>
      <c r="I28" s="47">
        <v>0</v>
      </c>
      <c r="J28" s="47">
        <f t="shared" si="28"/>
        <v>0</v>
      </c>
      <c r="K28" s="52"/>
      <c r="L28" s="54"/>
      <c r="M28" s="47">
        <v>0</v>
      </c>
      <c r="N28" s="47">
        <f t="shared" si="11"/>
        <v>0</v>
      </c>
      <c r="O28" s="52" t="s">
        <v>107</v>
      </c>
      <c r="P28" s="54"/>
      <c r="Q28" s="47">
        <v>0</v>
      </c>
      <c r="R28" s="47">
        <f t="shared" si="22"/>
        <v>0</v>
      </c>
      <c r="S28" s="52" t="s">
        <v>107</v>
      </c>
      <c r="T28" s="54"/>
      <c r="U28" s="47">
        <v>0</v>
      </c>
      <c r="V28" s="47">
        <f t="shared" si="34"/>
        <v>0</v>
      </c>
      <c r="W28" s="52" t="s">
        <v>107</v>
      </c>
      <c r="X28" s="54"/>
      <c r="Y28" s="47">
        <v>360</v>
      </c>
      <c r="Z28" s="47">
        <f t="shared" si="36"/>
        <v>360</v>
      </c>
      <c r="AA28" s="52" t="s">
        <v>107</v>
      </c>
      <c r="AB28" s="54"/>
    </row>
    <row r="29" spans="1:28" s="12" customFormat="1" ht="102">
      <c r="A29" s="68" t="s">
        <v>103</v>
      </c>
      <c r="B29" s="87" t="s">
        <v>104</v>
      </c>
      <c r="C29" s="87"/>
      <c r="D29" s="69">
        <v>0</v>
      </c>
      <c r="E29" s="47">
        <v>0</v>
      </c>
      <c r="F29" s="47">
        <f t="shared" si="32"/>
        <v>0</v>
      </c>
      <c r="G29" s="52" t="s">
        <v>107</v>
      </c>
      <c r="H29" s="52"/>
      <c r="I29" s="47">
        <v>0</v>
      </c>
      <c r="J29" s="47">
        <f t="shared" si="28"/>
        <v>0</v>
      </c>
      <c r="K29" s="52" t="s">
        <v>107</v>
      </c>
      <c r="L29" s="54"/>
      <c r="M29" s="47">
        <v>7.2</v>
      </c>
      <c r="N29" s="47">
        <f t="shared" si="11"/>
        <v>7.2</v>
      </c>
      <c r="O29" s="52" t="s">
        <v>107</v>
      </c>
      <c r="P29" s="54"/>
      <c r="Q29" s="47">
        <v>7.2</v>
      </c>
      <c r="R29" s="47">
        <f t="shared" si="22"/>
        <v>0</v>
      </c>
      <c r="S29" s="52">
        <f t="shared" ref="S29:S32" si="37">Q29/M29-100%</f>
        <v>0</v>
      </c>
      <c r="T29" s="54"/>
      <c r="U29" s="47">
        <v>7.2</v>
      </c>
      <c r="V29" s="47">
        <f t="shared" si="34"/>
        <v>0</v>
      </c>
      <c r="W29" s="52">
        <f t="shared" si="35"/>
        <v>0</v>
      </c>
      <c r="X29" s="54"/>
      <c r="Y29" s="47">
        <v>7.2</v>
      </c>
      <c r="Z29" s="47">
        <f t="shared" si="36"/>
        <v>0</v>
      </c>
      <c r="AA29" s="52">
        <f t="shared" si="18"/>
        <v>0</v>
      </c>
      <c r="AB29" s="54"/>
    </row>
    <row r="30" spans="1:28" s="12" customFormat="1" ht="51">
      <c r="A30" s="68" t="s">
        <v>106</v>
      </c>
      <c r="B30" s="87" t="s">
        <v>105</v>
      </c>
      <c r="C30" s="87"/>
      <c r="D30" s="69">
        <v>0</v>
      </c>
      <c r="E30" s="47">
        <v>-7355.7</v>
      </c>
      <c r="F30" s="47">
        <f t="shared" si="32"/>
        <v>-7355.7</v>
      </c>
      <c r="G30" s="52" t="s">
        <v>107</v>
      </c>
      <c r="H30" s="52"/>
      <c r="I30" s="47">
        <v>-5967.7</v>
      </c>
      <c r="J30" s="47">
        <f t="shared" si="28"/>
        <v>1388</v>
      </c>
      <c r="K30" s="52" t="s">
        <v>107</v>
      </c>
      <c r="L30" s="54"/>
      <c r="M30" s="47">
        <v>-5967.7</v>
      </c>
      <c r="N30" s="47">
        <f t="shared" si="11"/>
        <v>0</v>
      </c>
      <c r="O30" s="52">
        <f t="shared" ref="O30:O32" si="38">M30/I30-100%</f>
        <v>0</v>
      </c>
      <c r="P30" s="54"/>
      <c r="Q30" s="47">
        <v>-5967.7</v>
      </c>
      <c r="R30" s="47">
        <f t="shared" si="22"/>
        <v>0</v>
      </c>
      <c r="S30" s="52">
        <f t="shared" si="37"/>
        <v>0</v>
      </c>
      <c r="T30" s="54"/>
      <c r="U30" s="47">
        <v>-5967.7</v>
      </c>
      <c r="V30" s="47">
        <f t="shared" si="34"/>
        <v>0</v>
      </c>
      <c r="W30" s="52">
        <f t="shared" si="35"/>
        <v>0</v>
      </c>
      <c r="X30" s="54"/>
      <c r="Y30" s="47">
        <v>-5967.7</v>
      </c>
      <c r="Z30" s="47">
        <f t="shared" si="36"/>
        <v>0</v>
      </c>
      <c r="AA30" s="52">
        <f t="shared" si="18"/>
        <v>0</v>
      </c>
      <c r="AB30" s="54"/>
    </row>
    <row r="31" spans="1:28" s="24" customFormat="1">
      <c r="A31" s="25" t="s">
        <v>70</v>
      </c>
      <c r="B31" s="37"/>
      <c r="C31" s="37"/>
      <c r="D31" s="26">
        <f>D32+D39+D43+D48+D53+D59+D62+D66+D69+D71</f>
        <v>2988531.3</v>
      </c>
      <c r="E31" s="26">
        <f>E32+E39+E43+E48+E53+E59+E62+E66+E69+E71</f>
        <v>3041953.4999999995</v>
      </c>
      <c r="F31" s="26">
        <f>E31-D31</f>
        <v>53422.199999999721</v>
      </c>
      <c r="G31" s="27">
        <f>E31/D31-100%</f>
        <v>1.7875737155572002E-2</v>
      </c>
      <c r="H31" s="27"/>
      <c r="I31" s="26">
        <f>I32+I39+I43+I48+I53+I59+I62+I66+I69+I71</f>
        <v>3331509.4</v>
      </c>
      <c r="J31" s="26">
        <f t="shared" ref="J31:J72" si="39">I31-E31</f>
        <v>289555.90000000037</v>
      </c>
      <c r="K31" s="27">
        <f t="shared" ref="K31:K68" si="40">I31/E31-100%</f>
        <v>9.5187483963841135E-2</v>
      </c>
      <c r="L31" s="28"/>
      <c r="M31" s="26">
        <f>M32+M39+M43+M48+M53+M59+M62+M66+M69+M71</f>
        <v>3373615.3999999994</v>
      </c>
      <c r="N31" s="26">
        <f t="shared" si="11"/>
        <v>42105.999999999534</v>
      </c>
      <c r="O31" s="27">
        <f t="shared" si="38"/>
        <v>1.2638715652430577E-2</v>
      </c>
      <c r="P31" s="28"/>
      <c r="Q31" s="26">
        <f>Q32+Q39+Q43+Q48+Q53+Q59+Q62+Q66+Q69+Q71</f>
        <v>3392361.3000000003</v>
      </c>
      <c r="R31" s="26">
        <f>Q31-M31</f>
        <v>18745.900000000838</v>
      </c>
      <c r="S31" s="27">
        <f>Q31/M31-100%</f>
        <v>5.5566203545314163E-3</v>
      </c>
      <c r="T31" s="28"/>
      <c r="U31" s="26">
        <f>U32+U39+U43+U48+U53+U59+U62+U66+U69+U71</f>
        <v>3440446.3</v>
      </c>
      <c r="V31" s="26">
        <f>U31-Q31</f>
        <v>48084.999999999534</v>
      </c>
      <c r="W31" s="27">
        <f>U31/Q31-100%</f>
        <v>1.4174492557735396E-2</v>
      </c>
      <c r="X31" s="28"/>
      <c r="Y31" s="26">
        <f>Y32+Y39+Y43+Y48+Y53+Y59+Y62+Y66+Y69+Y71</f>
        <v>3520978.9</v>
      </c>
      <c r="Z31" s="26">
        <f>Y31-U31</f>
        <v>80532.600000000093</v>
      </c>
      <c r="AA31" s="27" t="e">
        <f>Y31/U31100%</f>
        <v>#DIV/0!</v>
      </c>
      <c r="AB31" s="28"/>
    </row>
    <row r="32" spans="1:28">
      <c r="A32" s="40" t="s">
        <v>18</v>
      </c>
      <c r="B32" s="41" t="s">
        <v>4</v>
      </c>
      <c r="C32" s="41"/>
      <c r="D32" s="38">
        <f>SUM(D33:D38)</f>
        <v>330597.09999999998</v>
      </c>
      <c r="E32" s="38">
        <f>SUM(E33:E38)</f>
        <v>340266.6</v>
      </c>
      <c r="F32" s="38">
        <f>SUM(F34:F38)</f>
        <v>9669.5</v>
      </c>
      <c r="G32" s="39">
        <f t="shared" ref="G32:G72" si="41">E32/D32-100%</f>
        <v>2.9248592924741246E-2</v>
      </c>
      <c r="H32" s="39"/>
      <c r="I32" s="38">
        <f>SUM(I33:I38)</f>
        <v>351648.60000000003</v>
      </c>
      <c r="J32" s="38">
        <f t="shared" si="39"/>
        <v>11382.000000000058</v>
      </c>
      <c r="K32" s="39">
        <f t="shared" si="40"/>
        <v>3.3450241663448788E-2</v>
      </c>
      <c r="L32" s="42"/>
      <c r="M32" s="38">
        <f>SUM(M33:M38)</f>
        <v>356724.89999999997</v>
      </c>
      <c r="N32" s="38">
        <f t="shared" si="11"/>
        <v>5076.2999999999302</v>
      </c>
      <c r="O32" s="39">
        <f t="shared" si="38"/>
        <v>1.443571792977405E-2</v>
      </c>
      <c r="P32" s="42"/>
      <c r="Q32" s="38">
        <f>SUM(Q33:Q38)</f>
        <v>354472.9</v>
      </c>
      <c r="R32" s="38">
        <f t="shared" si="22"/>
        <v>-2251.9999999999418</v>
      </c>
      <c r="S32" s="39">
        <f t="shared" si="37"/>
        <v>-6.31298796355384E-3</v>
      </c>
      <c r="T32" s="42"/>
      <c r="U32" s="38">
        <f>SUM(U33:U38)</f>
        <v>353162</v>
      </c>
      <c r="V32" s="38">
        <f t="shared" ref="V32:V33" si="42">U32-Q32</f>
        <v>-1310.9000000000233</v>
      </c>
      <c r="W32" s="31">
        <f t="shared" ref="W32:W33" si="43">U32/Q32-100%</f>
        <v>-3.6981670531091027E-3</v>
      </c>
      <c r="X32" s="42"/>
      <c r="Y32" s="38">
        <f>SUM(Y33:Y38)</f>
        <v>385126.7</v>
      </c>
      <c r="Z32" s="38">
        <f>Y32-U32</f>
        <v>31964.700000000012</v>
      </c>
      <c r="AA32" s="39">
        <f>Y32/U32-100%</f>
        <v>9.0510020896925614E-2</v>
      </c>
      <c r="AB32" s="42"/>
    </row>
    <row r="33" spans="1:28" ht="51">
      <c r="A33" s="45" t="s">
        <v>114</v>
      </c>
      <c r="B33" s="46" t="s">
        <v>4</v>
      </c>
      <c r="C33" s="46" t="s">
        <v>16</v>
      </c>
      <c r="D33" s="47">
        <v>6969.9</v>
      </c>
      <c r="E33" s="47">
        <v>6969.9</v>
      </c>
      <c r="F33" s="47">
        <f t="shared" ref="F33:F72" si="44">E33-D33</f>
        <v>0</v>
      </c>
      <c r="G33" s="52">
        <v>0</v>
      </c>
      <c r="H33" s="53"/>
      <c r="I33" s="47">
        <v>6969.9</v>
      </c>
      <c r="J33" s="47">
        <f t="shared" si="39"/>
        <v>0</v>
      </c>
      <c r="K33" s="52">
        <v>0</v>
      </c>
      <c r="L33" s="59"/>
      <c r="M33" s="47">
        <v>6969.9</v>
      </c>
      <c r="N33" s="47">
        <f t="shared" si="11"/>
        <v>0</v>
      </c>
      <c r="O33" s="52">
        <v>0</v>
      </c>
      <c r="P33" s="59"/>
      <c r="Q33" s="47">
        <v>6969.9</v>
      </c>
      <c r="R33" s="47">
        <f t="shared" si="22"/>
        <v>0</v>
      </c>
      <c r="S33" s="52">
        <v>0</v>
      </c>
      <c r="T33" s="59"/>
      <c r="U33" s="47">
        <v>6969.9</v>
      </c>
      <c r="V33" s="47">
        <f t="shared" si="42"/>
        <v>0</v>
      </c>
      <c r="W33" s="52">
        <f t="shared" si="43"/>
        <v>0</v>
      </c>
      <c r="X33" s="59"/>
      <c r="Y33" s="47">
        <v>6969.9</v>
      </c>
      <c r="Z33" s="47">
        <f>Y33-U33</f>
        <v>0</v>
      </c>
      <c r="AA33" s="52">
        <f>Y33/U33-100%</f>
        <v>0</v>
      </c>
      <c r="AB33" s="59"/>
    </row>
    <row r="34" spans="1:28" ht="76.5">
      <c r="A34" s="45" t="s">
        <v>49</v>
      </c>
      <c r="B34" s="46" t="s">
        <v>4</v>
      </c>
      <c r="C34" s="46" t="s">
        <v>5</v>
      </c>
      <c r="D34" s="47">
        <v>655</v>
      </c>
      <c r="E34" s="47">
        <v>655</v>
      </c>
      <c r="F34" s="47">
        <f t="shared" si="44"/>
        <v>0</v>
      </c>
      <c r="G34" s="52">
        <f t="shared" si="41"/>
        <v>0</v>
      </c>
      <c r="H34" s="52"/>
      <c r="I34" s="47">
        <v>655</v>
      </c>
      <c r="J34" s="47">
        <f t="shared" si="39"/>
        <v>0</v>
      </c>
      <c r="K34" s="52">
        <f t="shared" si="40"/>
        <v>0</v>
      </c>
      <c r="L34" s="54"/>
      <c r="M34" s="47">
        <v>655</v>
      </c>
      <c r="N34" s="47">
        <f t="shared" si="11"/>
        <v>0</v>
      </c>
      <c r="O34" s="52">
        <f t="shared" ref="O34:O68" si="45">M34/I34-100%</f>
        <v>0</v>
      </c>
      <c r="P34" s="54"/>
      <c r="Q34" s="47">
        <v>655</v>
      </c>
      <c r="R34" s="47">
        <f t="shared" si="22"/>
        <v>0</v>
      </c>
      <c r="S34" s="52">
        <f>Q34/M34-100%</f>
        <v>0</v>
      </c>
      <c r="T34" s="54"/>
      <c r="U34" s="47">
        <v>655</v>
      </c>
      <c r="V34" s="47">
        <f t="shared" ref="V34:V72" si="46">U34-Q34</f>
        <v>0</v>
      </c>
      <c r="W34" s="52">
        <f>U34/Q34-100%</f>
        <v>0</v>
      </c>
      <c r="X34" s="54"/>
      <c r="Y34" s="47">
        <v>655</v>
      </c>
      <c r="Z34" s="47">
        <f t="shared" ref="Z34:Z72" si="47">Y34-U34</f>
        <v>0</v>
      </c>
      <c r="AA34" s="52">
        <f>Y34/U34-100%</f>
        <v>0</v>
      </c>
      <c r="AB34" s="54"/>
    </row>
    <row r="35" spans="1:28" ht="76.5">
      <c r="A35" s="45" t="s">
        <v>50</v>
      </c>
      <c r="B35" s="46" t="s">
        <v>4</v>
      </c>
      <c r="C35" s="46" t="s">
        <v>6</v>
      </c>
      <c r="D35" s="47">
        <v>210450.6</v>
      </c>
      <c r="E35" s="47">
        <v>212184</v>
      </c>
      <c r="F35" s="47">
        <f t="shared" si="44"/>
        <v>1733.3999999999942</v>
      </c>
      <c r="G35" s="52">
        <f t="shared" si="41"/>
        <v>8.2366122976127443E-3</v>
      </c>
      <c r="H35" s="52"/>
      <c r="I35" s="47">
        <v>217661.5</v>
      </c>
      <c r="J35" s="47">
        <f t="shared" si="39"/>
        <v>5477.5</v>
      </c>
      <c r="K35" s="52">
        <f t="shared" si="40"/>
        <v>2.5814858801794571E-2</v>
      </c>
      <c r="L35" s="54"/>
      <c r="M35" s="47">
        <v>221225.8</v>
      </c>
      <c r="N35" s="47">
        <f t="shared" si="11"/>
        <v>3564.2999999999884</v>
      </c>
      <c r="O35" s="52">
        <f t="shared" si="45"/>
        <v>1.6375426981804164E-2</v>
      </c>
      <c r="P35" s="54"/>
      <c r="Q35" s="47">
        <v>221219</v>
      </c>
      <c r="R35" s="47">
        <f t="shared" si="22"/>
        <v>-6.7999999999883585</v>
      </c>
      <c r="S35" s="52">
        <f t="shared" ref="S35:S68" si="48">Q35/M35-100%</f>
        <v>-3.0737825334914426E-5</v>
      </c>
      <c r="T35" s="54"/>
      <c r="U35" s="47">
        <v>219908.1</v>
      </c>
      <c r="V35" s="47">
        <f t="shared" si="46"/>
        <v>-1310.8999999999942</v>
      </c>
      <c r="W35" s="52">
        <f>U35/Q35-100%</f>
        <v>-5.9258020332791927E-3</v>
      </c>
      <c r="X35" s="54"/>
      <c r="Y35" s="47">
        <v>220195.6</v>
      </c>
      <c r="Z35" s="47">
        <f t="shared" si="47"/>
        <v>287.5</v>
      </c>
      <c r="AA35" s="52">
        <f>Y35/U35-100%</f>
        <v>1.3073643035430571E-3</v>
      </c>
      <c r="AB35" s="54"/>
    </row>
    <row r="36" spans="1:28" ht="63.75">
      <c r="A36" s="45" t="s">
        <v>51</v>
      </c>
      <c r="B36" s="46" t="s">
        <v>4</v>
      </c>
      <c r="C36" s="46" t="s">
        <v>7</v>
      </c>
      <c r="D36" s="47">
        <v>40095.599999999999</v>
      </c>
      <c r="E36" s="47">
        <v>40095.599999999999</v>
      </c>
      <c r="F36" s="47">
        <f t="shared" si="44"/>
        <v>0</v>
      </c>
      <c r="G36" s="52">
        <f t="shared" si="41"/>
        <v>0</v>
      </c>
      <c r="H36" s="52"/>
      <c r="I36" s="47">
        <v>40828.5</v>
      </c>
      <c r="J36" s="47">
        <f t="shared" si="39"/>
        <v>732.90000000000146</v>
      </c>
      <c r="K36" s="52">
        <f t="shared" si="40"/>
        <v>1.8278813635411506E-2</v>
      </c>
      <c r="L36" s="54"/>
      <c r="M36" s="47">
        <v>40828.5</v>
      </c>
      <c r="N36" s="47">
        <f t="shared" si="11"/>
        <v>0</v>
      </c>
      <c r="O36" s="52">
        <f t="shared" si="45"/>
        <v>0</v>
      </c>
      <c r="P36" s="54"/>
      <c r="Q36" s="47">
        <v>40828.5</v>
      </c>
      <c r="R36" s="47">
        <f t="shared" si="22"/>
        <v>0</v>
      </c>
      <c r="S36" s="52">
        <f t="shared" si="48"/>
        <v>0</v>
      </c>
      <c r="T36" s="54"/>
      <c r="U36" s="47">
        <v>40828.5</v>
      </c>
      <c r="V36" s="47">
        <f>U36-Q36</f>
        <v>0</v>
      </c>
      <c r="W36" s="52">
        <f t="shared" ref="W36:W72" si="49">U36/Q36-100%</f>
        <v>0</v>
      </c>
      <c r="X36" s="54"/>
      <c r="Y36" s="47">
        <v>40828.5</v>
      </c>
      <c r="Z36" s="47">
        <f t="shared" si="47"/>
        <v>0</v>
      </c>
      <c r="AA36" s="52">
        <f t="shared" ref="AA36:AA72" si="50">Y36/U36-100%</f>
        <v>0</v>
      </c>
      <c r="AB36" s="54"/>
    </row>
    <row r="37" spans="1:28" ht="25.5">
      <c r="A37" s="45" t="s">
        <v>69</v>
      </c>
      <c r="B37" s="46" t="s">
        <v>4</v>
      </c>
      <c r="C37" s="46" t="s">
        <v>8</v>
      </c>
      <c r="D37" s="47">
        <v>500</v>
      </c>
      <c r="E37" s="47">
        <v>500</v>
      </c>
      <c r="F37" s="47">
        <f t="shared" si="44"/>
        <v>0</v>
      </c>
      <c r="G37" s="52">
        <f t="shared" si="41"/>
        <v>0</v>
      </c>
      <c r="H37" s="54"/>
      <c r="I37" s="47">
        <v>1000</v>
      </c>
      <c r="J37" s="47">
        <f t="shared" si="39"/>
        <v>500</v>
      </c>
      <c r="K37" s="52">
        <f t="shared" si="40"/>
        <v>1</v>
      </c>
      <c r="L37" s="54" t="s">
        <v>137</v>
      </c>
      <c r="M37" s="47">
        <v>1000</v>
      </c>
      <c r="N37" s="47">
        <f t="shared" si="11"/>
        <v>0</v>
      </c>
      <c r="O37" s="52">
        <f t="shared" si="45"/>
        <v>0</v>
      </c>
      <c r="P37" s="54"/>
      <c r="Q37" s="47">
        <v>1000</v>
      </c>
      <c r="R37" s="47">
        <f t="shared" si="22"/>
        <v>0</v>
      </c>
      <c r="S37" s="52">
        <f t="shared" si="48"/>
        <v>0</v>
      </c>
      <c r="T37" s="54"/>
      <c r="U37" s="47">
        <v>1000</v>
      </c>
      <c r="V37" s="47">
        <f t="shared" si="46"/>
        <v>0</v>
      </c>
      <c r="W37" s="52">
        <f t="shared" si="49"/>
        <v>0</v>
      </c>
      <c r="X37" s="54"/>
      <c r="Y37" s="47">
        <v>1000</v>
      </c>
      <c r="Z37" s="47">
        <f t="shared" si="47"/>
        <v>0</v>
      </c>
      <c r="AA37" s="52">
        <f t="shared" si="50"/>
        <v>0</v>
      </c>
      <c r="AB37" s="54"/>
    </row>
    <row r="38" spans="1:28" ht="242.25">
      <c r="A38" s="45" t="s">
        <v>19</v>
      </c>
      <c r="B38" s="46" t="s">
        <v>4</v>
      </c>
      <c r="C38" s="46" t="s">
        <v>9</v>
      </c>
      <c r="D38" s="47">
        <v>71926</v>
      </c>
      <c r="E38" s="47">
        <v>79862.100000000006</v>
      </c>
      <c r="F38" s="47">
        <f t="shared" si="44"/>
        <v>7936.1000000000058</v>
      </c>
      <c r="G38" s="52">
        <f t="shared" si="41"/>
        <v>0.11033701304118138</v>
      </c>
      <c r="H38" s="55" t="s">
        <v>156</v>
      </c>
      <c r="I38" s="47">
        <v>84533.7</v>
      </c>
      <c r="J38" s="47">
        <f t="shared" si="39"/>
        <v>4671.5999999999913</v>
      </c>
      <c r="K38" s="52">
        <f t="shared" si="40"/>
        <v>5.8495832190738728E-2</v>
      </c>
      <c r="L38" s="54" t="s">
        <v>157</v>
      </c>
      <c r="M38" s="47">
        <v>86045.7</v>
      </c>
      <c r="N38" s="47">
        <f t="shared" si="11"/>
        <v>1512</v>
      </c>
      <c r="O38" s="52">
        <f t="shared" si="45"/>
        <v>1.7886357748448267E-2</v>
      </c>
      <c r="P38" s="54"/>
      <c r="Q38" s="47">
        <v>83800.5</v>
      </c>
      <c r="R38" s="47">
        <f t="shared" si="22"/>
        <v>-2245.1999999999971</v>
      </c>
      <c r="S38" s="52">
        <f t="shared" si="48"/>
        <v>-2.6093110986371126E-2</v>
      </c>
      <c r="T38" s="54"/>
      <c r="U38" s="47">
        <v>83800.5</v>
      </c>
      <c r="V38" s="47">
        <f t="shared" si="46"/>
        <v>0</v>
      </c>
      <c r="W38" s="52">
        <f t="shared" si="49"/>
        <v>0</v>
      </c>
      <c r="X38" s="54"/>
      <c r="Y38" s="47">
        <v>115477.7</v>
      </c>
      <c r="Z38" s="47">
        <f t="shared" si="47"/>
        <v>31677.199999999997</v>
      </c>
      <c r="AA38" s="52">
        <f t="shared" si="50"/>
        <v>0.378007291125948</v>
      </c>
      <c r="AB38" s="54" t="s">
        <v>168</v>
      </c>
    </row>
    <row r="39" spans="1:28" ht="25.5">
      <c r="A39" s="40" t="s">
        <v>20</v>
      </c>
      <c r="B39" s="41" t="s">
        <v>5</v>
      </c>
      <c r="C39" s="41"/>
      <c r="D39" s="38">
        <f>SUM(D40:D42)</f>
        <v>12967.6</v>
      </c>
      <c r="E39" s="38">
        <f>SUM(E40:E42)</f>
        <v>16239</v>
      </c>
      <c r="F39" s="38">
        <f t="shared" si="44"/>
        <v>3271.3999999999996</v>
      </c>
      <c r="G39" s="39">
        <f t="shared" si="41"/>
        <v>0.25227490052129919</v>
      </c>
      <c r="H39" s="39"/>
      <c r="I39" s="38">
        <f>SUM(I40:I42)</f>
        <v>16239</v>
      </c>
      <c r="J39" s="38">
        <f t="shared" si="39"/>
        <v>0</v>
      </c>
      <c r="K39" s="39">
        <f t="shared" si="40"/>
        <v>0</v>
      </c>
      <c r="L39" s="42"/>
      <c r="M39" s="38">
        <f>SUM(M40:M42)</f>
        <v>17120.900000000001</v>
      </c>
      <c r="N39" s="38">
        <f t="shared" si="11"/>
        <v>881.90000000000146</v>
      </c>
      <c r="O39" s="39">
        <f t="shared" si="45"/>
        <v>5.4307531251924557E-2</v>
      </c>
      <c r="P39" s="42"/>
      <c r="Q39" s="38">
        <f>SUM(Q40:Q42)</f>
        <v>17120.900000000001</v>
      </c>
      <c r="R39" s="38">
        <f t="shared" si="22"/>
        <v>0</v>
      </c>
      <c r="S39" s="39">
        <f t="shared" si="48"/>
        <v>0</v>
      </c>
      <c r="T39" s="42"/>
      <c r="U39" s="38">
        <f>SUM(U40:U42)</f>
        <v>17160.099999999999</v>
      </c>
      <c r="V39" s="47">
        <f t="shared" si="46"/>
        <v>39.19999999999709</v>
      </c>
      <c r="W39" s="52">
        <f t="shared" si="49"/>
        <v>2.2895992617208982E-3</v>
      </c>
      <c r="X39" s="42"/>
      <c r="Y39" s="38">
        <f>SUM(Y40:Y42)</f>
        <v>16791.7</v>
      </c>
      <c r="Z39" s="62">
        <f t="shared" si="47"/>
        <v>-368.39999999999782</v>
      </c>
      <c r="AA39" s="31">
        <f t="shared" si="50"/>
        <v>-2.1468406361268122E-2</v>
      </c>
      <c r="AB39" s="42"/>
    </row>
    <row r="40" spans="1:28" ht="102">
      <c r="A40" s="45" t="s">
        <v>21</v>
      </c>
      <c r="B40" s="46" t="s">
        <v>5</v>
      </c>
      <c r="C40" s="46" t="s">
        <v>10</v>
      </c>
      <c r="D40" s="47">
        <v>320</v>
      </c>
      <c r="E40" s="47">
        <v>320</v>
      </c>
      <c r="F40" s="47">
        <f t="shared" si="44"/>
        <v>0</v>
      </c>
      <c r="G40" s="52">
        <f t="shared" si="41"/>
        <v>0</v>
      </c>
      <c r="H40" s="52"/>
      <c r="I40" s="47">
        <v>320</v>
      </c>
      <c r="J40" s="47">
        <f t="shared" si="39"/>
        <v>0</v>
      </c>
      <c r="K40" s="52">
        <f t="shared" si="40"/>
        <v>0</v>
      </c>
      <c r="L40" s="54"/>
      <c r="M40" s="47">
        <v>401.1</v>
      </c>
      <c r="N40" s="47">
        <f t="shared" si="11"/>
        <v>81.100000000000023</v>
      </c>
      <c r="O40" s="52">
        <f t="shared" si="45"/>
        <v>0.25343749999999998</v>
      </c>
      <c r="P40" s="54" t="s">
        <v>165</v>
      </c>
      <c r="Q40" s="47">
        <v>401.1</v>
      </c>
      <c r="R40" s="47">
        <f t="shared" si="22"/>
        <v>0</v>
      </c>
      <c r="S40" s="52">
        <f t="shared" si="48"/>
        <v>0</v>
      </c>
      <c r="T40" s="54"/>
      <c r="U40" s="47">
        <v>440.3</v>
      </c>
      <c r="V40" s="47">
        <f t="shared" si="46"/>
        <v>39.199999999999989</v>
      </c>
      <c r="W40" s="52">
        <f t="shared" si="49"/>
        <v>9.7731239092495592E-2</v>
      </c>
      <c r="X40" s="54" t="s">
        <v>169</v>
      </c>
      <c r="Y40" s="47">
        <v>440.3</v>
      </c>
      <c r="Z40" s="47">
        <f>Y40-U40</f>
        <v>0</v>
      </c>
      <c r="AA40" s="52">
        <f t="shared" si="50"/>
        <v>0</v>
      </c>
      <c r="AB40" s="54"/>
    </row>
    <row r="41" spans="1:28" ht="25.5">
      <c r="A41" s="45" t="s">
        <v>22</v>
      </c>
      <c r="B41" s="46" t="s">
        <v>5</v>
      </c>
      <c r="C41" s="46" t="s">
        <v>11</v>
      </c>
      <c r="D41" s="47">
        <v>9401.7000000000007</v>
      </c>
      <c r="E41" s="47">
        <v>12673.1</v>
      </c>
      <c r="F41" s="47">
        <f t="shared" si="44"/>
        <v>3271.3999999999996</v>
      </c>
      <c r="G41" s="52">
        <f t="shared" si="41"/>
        <v>0.3479583479583479</v>
      </c>
      <c r="H41" s="78" t="s">
        <v>158</v>
      </c>
      <c r="I41" s="47">
        <v>12673.1</v>
      </c>
      <c r="J41" s="47">
        <f t="shared" si="39"/>
        <v>0</v>
      </c>
      <c r="K41" s="52">
        <f t="shared" si="40"/>
        <v>0</v>
      </c>
      <c r="L41" s="54"/>
      <c r="M41" s="47">
        <v>12680.9</v>
      </c>
      <c r="N41" s="47">
        <f t="shared" si="11"/>
        <v>7.7999999999992724</v>
      </c>
      <c r="O41" s="52">
        <f t="shared" si="45"/>
        <v>6.1547687621810176E-4</v>
      </c>
      <c r="P41" s="54"/>
      <c r="Q41" s="47">
        <v>12680.9</v>
      </c>
      <c r="R41" s="47">
        <f t="shared" si="22"/>
        <v>0</v>
      </c>
      <c r="S41" s="52">
        <f t="shared" si="48"/>
        <v>0</v>
      </c>
      <c r="T41" s="54"/>
      <c r="U41" s="47">
        <v>12680.9</v>
      </c>
      <c r="V41" s="47">
        <f t="shared" si="46"/>
        <v>0</v>
      </c>
      <c r="W41" s="52">
        <f t="shared" si="49"/>
        <v>0</v>
      </c>
      <c r="X41" s="54"/>
      <c r="Y41" s="47">
        <v>12312.5</v>
      </c>
      <c r="Z41" s="47">
        <f t="shared" si="47"/>
        <v>-368.39999999999964</v>
      </c>
      <c r="AA41" s="52">
        <f t="shared" si="50"/>
        <v>-2.905156574060197E-2</v>
      </c>
      <c r="AB41" s="54"/>
    </row>
    <row r="42" spans="1:28" ht="51">
      <c r="A42" s="45" t="s">
        <v>52</v>
      </c>
      <c r="B42" s="46" t="s">
        <v>5</v>
      </c>
      <c r="C42" s="46" t="s">
        <v>12</v>
      </c>
      <c r="D42" s="47">
        <v>3245.9</v>
      </c>
      <c r="E42" s="47">
        <v>3245.9</v>
      </c>
      <c r="F42" s="47">
        <f t="shared" si="44"/>
        <v>0</v>
      </c>
      <c r="G42" s="52">
        <f t="shared" si="41"/>
        <v>0</v>
      </c>
      <c r="H42" s="54"/>
      <c r="I42" s="47">
        <v>3245.9</v>
      </c>
      <c r="J42" s="47">
        <f t="shared" si="39"/>
        <v>0</v>
      </c>
      <c r="K42" s="52">
        <f t="shared" si="40"/>
        <v>0</v>
      </c>
      <c r="L42" s="54"/>
      <c r="M42" s="47">
        <v>4038.9</v>
      </c>
      <c r="N42" s="47">
        <f t="shared" si="11"/>
        <v>793</v>
      </c>
      <c r="O42" s="52">
        <f t="shared" si="45"/>
        <v>0.24430820419606269</v>
      </c>
      <c r="P42" s="54" t="s">
        <v>166</v>
      </c>
      <c r="Q42" s="47">
        <v>4038.9</v>
      </c>
      <c r="R42" s="47">
        <f t="shared" si="22"/>
        <v>0</v>
      </c>
      <c r="S42" s="52">
        <f t="shared" si="48"/>
        <v>0</v>
      </c>
      <c r="T42" s="54"/>
      <c r="U42" s="47">
        <v>4038.9</v>
      </c>
      <c r="V42" s="47">
        <f t="shared" si="46"/>
        <v>0</v>
      </c>
      <c r="W42" s="52">
        <f t="shared" si="49"/>
        <v>0</v>
      </c>
      <c r="X42" s="54"/>
      <c r="Y42" s="47">
        <v>4038.9</v>
      </c>
      <c r="Z42" s="47">
        <f t="shared" si="47"/>
        <v>0</v>
      </c>
      <c r="AA42" s="52">
        <f t="shared" si="50"/>
        <v>0</v>
      </c>
      <c r="AB42" s="54"/>
    </row>
    <row r="43" spans="1:28">
      <c r="A43" s="48" t="s">
        <v>23</v>
      </c>
      <c r="B43" s="41" t="s">
        <v>6</v>
      </c>
      <c r="C43" s="41"/>
      <c r="D43" s="38">
        <f>SUM(D44:D47)</f>
        <v>101805.5</v>
      </c>
      <c r="E43" s="38">
        <f t="shared" ref="E43:F43" si="51">SUM(E44:E47)</f>
        <v>93758.2</v>
      </c>
      <c r="F43" s="38">
        <f t="shared" si="51"/>
        <v>-8047.3000000000011</v>
      </c>
      <c r="G43" s="39">
        <f t="shared" si="41"/>
        <v>-7.904582758298917E-2</v>
      </c>
      <c r="H43" s="39"/>
      <c r="I43" s="38">
        <f>SUM(I44:I47)</f>
        <v>99262.399999999994</v>
      </c>
      <c r="J43" s="38">
        <f t="shared" si="39"/>
        <v>5504.1999999999971</v>
      </c>
      <c r="K43" s="39">
        <f t="shared" si="40"/>
        <v>5.8706331819510238E-2</v>
      </c>
      <c r="L43" s="42"/>
      <c r="M43" s="38">
        <f>SUM(M44:M47)</f>
        <v>99488</v>
      </c>
      <c r="N43" s="38">
        <f t="shared" si="11"/>
        <v>225.60000000000582</v>
      </c>
      <c r="O43" s="39">
        <f t="shared" si="45"/>
        <v>2.2727639065749372E-3</v>
      </c>
      <c r="P43" s="42"/>
      <c r="Q43" s="38">
        <f>SUM(Q44:Q47)</f>
        <v>104739</v>
      </c>
      <c r="R43" s="38">
        <f t="shared" si="22"/>
        <v>5251</v>
      </c>
      <c r="S43" s="39">
        <f t="shared" si="48"/>
        <v>5.2780234802187298E-2</v>
      </c>
      <c r="T43" s="42"/>
      <c r="U43" s="38">
        <f>SUM(U44:U47)</f>
        <v>104739</v>
      </c>
      <c r="V43" s="47">
        <f t="shared" si="46"/>
        <v>0</v>
      </c>
      <c r="W43" s="52">
        <f t="shared" si="49"/>
        <v>0</v>
      </c>
      <c r="X43" s="42"/>
      <c r="Y43" s="38">
        <f>SUM(Y44:Y47)</f>
        <v>109067.8</v>
      </c>
      <c r="Z43" s="62">
        <f t="shared" si="47"/>
        <v>4328.8000000000029</v>
      </c>
      <c r="AA43" s="31">
        <f t="shared" si="50"/>
        <v>4.1329399746035334E-2</v>
      </c>
      <c r="AB43" s="42"/>
    </row>
    <row r="44" spans="1:28" ht="76.5">
      <c r="A44" s="45" t="s">
        <v>24</v>
      </c>
      <c r="B44" s="46" t="s">
        <v>6</v>
      </c>
      <c r="C44" s="46" t="s">
        <v>13</v>
      </c>
      <c r="D44" s="47">
        <v>210.3</v>
      </c>
      <c r="E44" s="47">
        <v>882.7</v>
      </c>
      <c r="F44" s="47">
        <f t="shared" si="44"/>
        <v>672.40000000000009</v>
      </c>
      <c r="G44" s="52">
        <f t="shared" si="41"/>
        <v>3.1973371374227293</v>
      </c>
      <c r="H44" s="55" t="s">
        <v>159</v>
      </c>
      <c r="I44" s="47">
        <v>882.7</v>
      </c>
      <c r="J44" s="47">
        <f t="shared" si="39"/>
        <v>0</v>
      </c>
      <c r="K44" s="52">
        <f t="shared" si="40"/>
        <v>0</v>
      </c>
      <c r="L44" s="54"/>
      <c r="M44" s="47">
        <v>832</v>
      </c>
      <c r="N44" s="47">
        <f t="shared" si="11"/>
        <v>-50.700000000000045</v>
      </c>
      <c r="O44" s="52">
        <f t="shared" si="45"/>
        <v>-5.7437407952871888E-2</v>
      </c>
      <c r="P44" s="54" t="s">
        <v>150</v>
      </c>
      <c r="Q44" s="47">
        <v>832</v>
      </c>
      <c r="R44" s="47">
        <f t="shared" si="22"/>
        <v>0</v>
      </c>
      <c r="S44" s="52">
        <f t="shared" si="48"/>
        <v>0</v>
      </c>
      <c r="T44" s="54"/>
      <c r="U44" s="47">
        <v>832</v>
      </c>
      <c r="V44" s="47">
        <f t="shared" si="46"/>
        <v>0</v>
      </c>
      <c r="W44" s="52">
        <f t="shared" si="49"/>
        <v>0</v>
      </c>
      <c r="X44" s="54"/>
      <c r="Y44" s="47">
        <v>782</v>
      </c>
      <c r="Z44" s="47">
        <f t="shared" si="47"/>
        <v>-50</v>
      </c>
      <c r="AA44" s="52">
        <f t="shared" si="50"/>
        <v>-6.0096153846153855E-2</v>
      </c>
      <c r="AB44" s="54" t="s">
        <v>150</v>
      </c>
    </row>
    <row r="45" spans="1:28" ht="102">
      <c r="A45" s="45" t="s">
        <v>25</v>
      </c>
      <c r="B45" s="46" t="s">
        <v>6</v>
      </c>
      <c r="C45" s="46" t="s">
        <v>14</v>
      </c>
      <c r="D45" s="47">
        <v>51187.5</v>
      </c>
      <c r="E45" s="47">
        <v>51187.5</v>
      </c>
      <c r="F45" s="47">
        <f t="shared" si="44"/>
        <v>0</v>
      </c>
      <c r="G45" s="52">
        <f t="shared" si="41"/>
        <v>0</v>
      </c>
      <c r="H45" s="54"/>
      <c r="I45" s="47">
        <v>52825.1</v>
      </c>
      <c r="J45" s="47">
        <f t="shared" si="39"/>
        <v>1637.5999999999985</v>
      </c>
      <c r="K45" s="52">
        <f t="shared" si="40"/>
        <v>3.199218559218564E-2</v>
      </c>
      <c r="L45" s="54"/>
      <c r="M45" s="47">
        <v>53101.5</v>
      </c>
      <c r="N45" s="47">
        <f t="shared" si="11"/>
        <v>276.40000000000146</v>
      </c>
      <c r="O45" s="52">
        <f t="shared" si="45"/>
        <v>5.2323611313560559E-3</v>
      </c>
      <c r="P45" s="54"/>
      <c r="Q45" s="47">
        <v>58352.4</v>
      </c>
      <c r="R45" s="47">
        <f t="shared" si="22"/>
        <v>5250.9000000000015</v>
      </c>
      <c r="S45" s="52">
        <f t="shared" si="48"/>
        <v>9.8884212310386799E-2</v>
      </c>
      <c r="T45" s="54" t="s">
        <v>142</v>
      </c>
      <c r="U45" s="47">
        <v>58352.4</v>
      </c>
      <c r="V45" s="47">
        <f t="shared" si="46"/>
        <v>0</v>
      </c>
      <c r="W45" s="52">
        <f t="shared" si="49"/>
        <v>0</v>
      </c>
      <c r="X45" s="54"/>
      <c r="Y45" s="47">
        <v>58352.4</v>
      </c>
      <c r="Z45" s="47">
        <f t="shared" si="47"/>
        <v>0</v>
      </c>
      <c r="AA45" s="52">
        <f t="shared" si="50"/>
        <v>0</v>
      </c>
      <c r="AB45" s="54"/>
    </row>
    <row r="46" spans="1:28" ht="89.25">
      <c r="A46" s="45" t="s">
        <v>26</v>
      </c>
      <c r="B46" s="46" t="s">
        <v>6</v>
      </c>
      <c r="C46" s="46" t="s">
        <v>10</v>
      </c>
      <c r="D46" s="47">
        <v>11633.2</v>
      </c>
      <c r="E46" s="47">
        <v>12153.8</v>
      </c>
      <c r="F46" s="47">
        <f t="shared" si="44"/>
        <v>520.59999999999854</v>
      </c>
      <c r="G46" s="52">
        <f t="shared" si="41"/>
        <v>4.4751229240449719E-2</v>
      </c>
      <c r="H46" s="54"/>
      <c r="I46" s="47">
        <v>14644.4</v>
      </c>
      <c r="J46" s="47">
        <f t="shared" si="39"/>
        <v>2490.6000000000004</v>
      </c>
      <c r="K46" s="52">
        <f t="shared" si="40"/>
        <v>0.20492356300087211</v>
      </c>
      <c r="L46" s="54" t="s">
        <v>160</v>
      </c>
      <c r="M46" s="47">
        <v>14644.4</v>
      </c>
      <c r="N46" s="47">
        <f t="shared" si="11"/>
        <v>0</v>
      </c>
      <c r="O46" s="52">
        <f t="shared" si="45"/>
        <v>0</v>
      </c>
      <c r="P46" s="54"/>
      <c r="Q46" s="47">
        <v>14644.4</v>
      </c>
      <c r="R46" s="47">
        <f t="shared" si="22"/>
        <v>0</v>
      </c>
      <c r="S46" s="52">
        <f t="shared" si="48"/>
        <v>0</v>
      </c>
      <c r="T46" s="54"/>
      <c r="U46" s="47">
        <v>14644.4</v>
      </c>
      <c r="V46" s="47">
        <f t="shared" si="46"/>
        <v>0</v>
      </c>
      <c r="W46" s="52">
        <f t="shared" si="49"/>
        <v>0</v>
      </c>
      <c r="X46" s="54"/>
      <c r="Y46" s="47">
        <v>19051.400000000001</v>
      </c>
      <c r="Z46" s="47">
        <f t="shared" si="47"/>
        <v>4407.0000000000018</v>
      </c>
      <c r="AA46" s="52">
        <f t="shared" si="50"/>
        <v>0.30093414547540376</v>
      </c>
      <c r="AB46" s="54" t="s">
        <v>143</v>
      </c>
    </row>
    <row r="47" spans="1:28" ht="25.5">
      <c r="A47" s="45" t="s">
        <v>27</v>
      </c>
      <c r="B47" s="46" t="s">
        <v>6</v>
      </c>
      <c r="C47" s="46" t="s">
        <v>15</v>
      </c>
      <c r="D47" s="47">
        <v>38774.5</v>
      </c>
      <c r="E47" s="47">
        <v>29534.2</v>
      </c>
      <c r="F47" s="47">
        <f t="shared" si="44"/>
        <v>-9240.2999999999993</v>
      </c>
      <c r="G47" s="52">
        <f t="shared" si="41"/>
        <v>-0.23830868225251134</v>
      </c>
      <c r="H47" s="55" t="s">
        <v>146</v>
      </c>
      <c r="I47" s="47">
        <v>30910.2</v>
      </c>
      <c r="J47" s="47">
        <f t="shared" si="39"/>
        <v>1376</v>
      </c>
      <c r="K47" s="52">
        <f t="shared" si="40"/>
        <v>4.6590054919381618E-2</v>
      </c>
      <c r="L47" s="54"/>
      <c r="M47" s="47">
        <v>30910.1</v>
      </c>
      <c r="N47" s="47">
        <f t="shared" si="11"/>
        <v>-0.10000000000218279</v>
      </c>
      <c r="O47" s="52">
        <f t="shared" si="45"/>
        <v>-3.2351780319128665E-6</v>
      </c>
      <c r="P47" s="54"/>
      <c r="Q47" s="47">
        <v>30910.2</v>
      </c>
      <c r="R47" s="47">
        <f t="shared" si="22"/>
        <v>0.10000000000218279</v>
      </c>
      <c r="S47" s="52">
        <f t="shared" si="48"/>
        <v>3.2351884984294088E-6</v>
      </c>
      <c r="T47" s="54"/>
      <c r="U47" s="47">
        <v>30910.2</v>
      </c>
      <c r="V47" s="47">
        <f t="shared" si="46"/>
        <v>0</v>
      </c>
      <c r="W47" s="52">
        <f t="shared" si="49"/>
        <v>0</v>
      </c>
      <c r="X47" s="54"/>
      <c r="Y47" s="47">
        <v>30882</v>
      </c>
      <c r="Z47" s="47">
        <f t="shared" si="47"/>
        <v>-28.200000000000728</v>
      </c>
      <c r="AA47" s="52">
        <f t="shared" si="50"/>
        <v>-9.1232020498088762E-4</v>
      </c>
      <c r="AB47" s="54"/>
    </row>
    <row r="48" spans="1:28" ht="25.5">
      <c r="A48" s="40" t="s">
        <v>28</v>
      </c>
      <c r="B48" s="41" t="s">
        <v>13</v>
      </c>
      <c r="C48" s="41"/>
      <c r="D48" s="38">
        <f>SUM(D49:D52)</f>
        <v>231885.5</v>
      </c>
      <c r="E48" s="38">
        <f>SUM(E49:E52)</f>
        <v>251391.40000000002</v>
      </c>
      <c r="F48" s="38">
        <f t="shared" si="44"/>
        <v>19505.900000000023</v>
      </c>
      <c r="G48" s="39">
        <f t="shared" si="41"/>
        <v>8.4118670637017168E-2</v>
      </c>
      <c r="H48" s="39"/>
      <c r="I48" s="38">
        <f>SUM(I49:I52)</f>
        <v>379341.60000000003</v>
      </c>
      <c r="J48" s="38">
        <f t="shared" si="39"/>
        <v>127950.20000000001</v>
      </c>
      <c r="K48" s="39">
        <f t="shared" si="40"/>
        <v>0.50896808721380293</v>
      </c>
      <c r="L48" s="42"/>
      <c r="M48" s="38">
        <f>SUM(M49:M52)</f>
        <v>402675.6</v>
      </c>
      <c r="N48" s="38">
        <f t="shared" si="11"/>
        <v>23333.999999999942</v>
      </c>
      <c r="O48" s="39">
        <f t="shared" si="45"/>
        <v>6.1511840515250382E-2</v>
      </c>
      <c r="P48" s="42"/>
      <c r="Q48" s="38">
        <f>SUM(Q49:Q52)</f>
        <v>404927.6</v>
      </c>
      <c r="R48" s="38">
        <f t="shared" si="22"/>
        <v>2252</v>
      </c>
      <c r="S48" s="39">
        <f t="shared" si="48"/>
        <v>5.5925911577459075E-3</v>
      </c>
      <c r="T48" s="42"/>
      <c r="U48" s="38">
        <f>SUM(U49:U52)</f>
        <v>436039.3</v>
      </c>
      <c r="V48" s="62">
        <f t="shared" si="46"/>
        <v>31111.700000000012</v>
      </c>
      <c r="W48" s="31">
        <f t="shared" si="49"/>
        <v>7.6832747384964595E-2</v>
      </c>
      <c r="X48" s="42"/>
      <c r="Y48" s="38">
        <f>SUM(Y49:Y52)</f>
        <v>421486.30000000005</v>
      </c>
      <c r="Z48" s="62">
        <f t="shared" si="47"/>
        <v>-14552.999999999942</v>
      </c>
      <c r="AA48" s="31">
        <f t="shared" si="50"/>
        <v>-3.3375431985144366E-2</v>
      </c>
      <c r="AB48" s="42"/>
    </row>
    <row r="49" spans="1:28" ht="76.5">
      <c r="A49" s="45" t="s">
        <v>29</v>
      </c>
      <c r="B49" s="46" t="s">
        <v>13</v>
      </c>
      <c r="C49" s="46" t="s">
        <v>4</v>
      </c>
      <c r="D49" s="47">
        <v>11975.7</v>
      </c>
      <c r="E49" s="47">
        <v>11998.4</v>
      </c>
      <c r="F49" s="47">
        <f t="shared" si="44"/>
        <v>22.699999999998909</v>
      </c>
      <c r="G49" s="52">
        <f>E49/D49-100%</f>
        <v>1.8955050644220428E-3</v>
      </c>
      <c r="H49" s="54"/>
      <c r="I49" s="47">
        <v>32450.2</v>
      </c>
      <c r="J49" s="47">
        <f t="shared" si="39"/>
        <v>20451.800000000003</v>
      </c>
      <c r="K49" s="52">
        <f t="shared" si="40"/>
        <v>1.7045439391918924</v>
      </c>
      <c r="L49" s="54" t="s">
        <v>138</v>
      </c>
      <c r="M49" s="47">
        <v>32450.2</v>
      </c>
      <c r="N49" s="47">
        <f t="shared" si="11"/>
        <v>0</v>
      </c>
      <c r="O49" s="52">
        <f t="shared" si="45"/>
        <v>0</v>
      </c>
      <c r="P49" s="54"/>
      <c r="Q49" s="47">
        <v>32450.2</v>
      </c>
      <c r="R49" s="47">
        <f t="shared" si="22"/>
        <v>0</v>
      </c>
      <c r="S49" s="52">
        <f t="shared" si="48"/>
        <v>0</v>
      </c>
      <c r="T49" s="54"/>
      <c r="U49" s="47">
        <v>32459</v>
      </c>
      <c r="V49" s="47">
        <f t="shared" si="46"/>
        <v>8.7999999999992724</v>
      </c>
      <c r="W49" s="52">
        <f t="shared" si="49"/>
        <v>2.7118476927712187E-4</v>
      </c>
      <c r="X49" s="54"/>
      <c r="Y49" s="47">
        <v>14884.4</v>
      </c>
      <c r="Z49" s="47">
        <f t="shared" si="47"/>
        <v>-17574.599999999999</v>
      </c>
      <c r="AA49" s="52">
        <f t="shared" si="50"/>
        <v>-0.54143997042422742</v>
      </c>
      <c r="AB49" s="54" t="s">
        <v>147</v>
      </c>
    </row>
    <row r="50" spans="1:28" ht="127.5">
      <c r="A50" s="45" t="s">
        <v>30</v>
      </c>
      <c r="B50" s="46" t="s">
        <v>13</v>
      </c>
      <c r="C50" s="46" t="s">
        <v>16</v>
      </c>
      <c r="D50" s="47">
        <v>3899.3</v>
      </c>
      <c r="E50" s="47">
        <v>6849.2</v>
      </c>
      <c r="F50" s="47">
        <f t="shared" si="44"/>
        <v>2949.8999999999996</v>
      </c>
      <c r="G50" s="52">
        <f t="shared" si="41"/>
        <v>0.75652040109763274</v>
      </c>
      <c r="H50" s="54" t="s">
        <v>161</v>
      </c>
      <c r="I50" s="47">
        <v>7386.5</v>
      </c>
      <c r="J50" s="47">
        <f t="shared" si="39"/>
        <v>537.30000000000018</v>
      </c>
      <c r="K50" s="52">
        <f>I50/E50-100%</f>
        <v>7.8447117911580877E-2</v>
      </c>
      <c r="L50" s="54" t="s">
        <v>144</v>
      </c>
      <c r="M50" s="47">
        <v>7976.1</v>
      </c>
      <c r="N50" s="47">
        <f>M50-I50</f>
        <v>589.60000000000036</v>
      </c>
      <c r="O50" s="52">
        <f t="shared" si="45"/>
        <v>7.9821295606850473E-2</v>
      </c>
      <c r="P50" s="54" t="s">
        <v>148</v>
      </c>
      <c r="Q50" s="47">
        <v>6650.1</v>
      </c>
      <c r="R50" s="47">
        <f t="shared" si="22"/>
        <v>-1326</v>
      </c>
      <c r="S50" s="52">
        <f t="shared" si="48"/>
        <v>-0.16624666190243353</v>
      </c>
      <c r="T50" s="54" t="s">
        <v>149</v>
      </c>
      <c r="U50" s="47">
        <v>6778.8</v>
      </c>
      <c r="V50" s="47">
        <f t="shared" si="46"/>
        <v>128.69999999999982</v>
      </c>
      <c r="W50" s="52">
        <f t="shared" si="49"/>
        <v>1.9353092434700292E-2</v>
      </c>
      <c r="X50" s="54"/>
      <c r="Y50" s="47">
        <v>7634.3</v>
      </c>
      <c r="Z50" s="47">
        <f t="shared" si="47"/>
        <v>855.5</v>
      </c>
      <c r="AA50" s="52">
        <f t="shared" si="50"/>
        <v>0.12620227768926662</v>
      </c>
      <c r="AB50" s="54" t="s">
        <v>140</v>
      </c>
    </row>
    <row r="51" spans="1:28" ht="153">
      <c r="A51" s="45" t="s">
        <v>31</v>
      </c>
      <c r="B51" s="46" t="s">
        <v>13</v>
      </c>
      <c r="C51" s="46" t="s">
        <v>5</v>
      </c>
      <c r="D51" s="47">
        <v>179024.1</v>
      </c>
      <c r="E51" s="47">
        <v>183344</v>
      </c>
      <c r="F51" s="47">
        <f t="shared" si="44"/>
        <v>4319.8999999999942</v>
      </c>
      <c r="G51" s="52">
        <f t="shared" si="41"/>
        <v>2.413027072891305E-2</v>
      </c>
      <c r="H51" s="55"/>
      <c r="I51" s="47">
        <v>290205</v>
      </c>
      <c r="J51" s="47">
        <f t="shared" si="39"/>
        <v>106861</v>
      </c>
      <c r="K51" s="52">
        <f t="shared" si="40"/>
        <v>0.58284427087878532</v>
      </c>
      <c r="L51" s="54" t="s">
        <v>162</v>
      </c>
      <c r="M51" s="47">
        <v>311550</v>
      </c>
      <c r="N51" s="47">
        <f t="shared" si="11"/>
        <v>21345</v>
      </c>
      <c r="O51" s="52">
        <f t="shared" si="45"/>
        <v>7.3551455005944177E-2</v>
      </c>
      <c r="P51" s="54" t="s">
        <v>167</v>
      </c>
      <c r="Q51" s="47">
        <v>316016</v>
      </c>
      <c r="R51" s="47">
        <f t="shared" si="22"/>
        <v>4466</v>
      </c>
      <c r="S51" s="52">
        <f t="shared" si="48"/>
        <v>1.4334777724281711E-2</v>
      </c>
      <c r="T51" s="54"/>
      <c r="U51" s="47">
        <v>345737.8</v>
      </c>
      <c r="V51" s="47">
        <f t="shared" si="46"/>
        <v>29721.799999999988</v>
      </c>
      <c r="W51" s="52">
        <f t="shared" si="49"/>
        <v>9.4051567009265424E-2</v>
      </c>
      <c r="X51" s="54" t="s">
        <v>145</v>
      </c>
      <c r="Y51" s="47">
        <v>345915.4</v>
      </c>
      <c r="Z51" s="47">
        <f t="shared" si="47"/>
        <v>177.60000000003492</v>
      </c>
      <c r="AA51" s="52">
        <f t="shared" si="50"/>
        <v>5.1368406925722532E-4</v>
      </c>
      <c r="AB51" s="54"/>
    </row>
    <row r="52" spans="1:28" ht="38.25">
      <c r="A52" s="45" t="s">
        <v>32</v>
      </c>
      <c r="B52" s="46" t="s">
        <v>13</v>
      </c>
      <c r="C52" s="46" t="s">
        <v>13</v>
      </c>
      <c r="D52" s="47">
        <v>36986.400000000001</v>
      </c>
      <c r="E52" s="47">
        <v>49199.8</v>
      </c>
      <c r="F52" s="47">
        <f t="shared" si="44"/>
        <v>12213.400000000001</v>
      </c>
      <c r="G52" s="52">
        <f t="shared" si="41"/>
        <v>0.3302132675794347</v>
      </c>
      <c r="H52" s="55" t="s">
        <v>154</v>
      </c>
      <c r="I52" s="47">
        <v>49299.9</v>
      </c>
      <c r="J52" s="47">
        <f t="shared" si="39"/>
        <v>100.09999999999854</v>
      </c>
      <c r="K52" s="52">
        <f t="shared" si="40"/>
        <v>2.0345611161021182E-3</v>
      </c>
      <c r="L52" s="54"/>
      <c r="M52" s="47">
        <v>50699.3</v>
      </c>
      <c r="N52" s="47">
        <f t="shared" si="11"/>
        <v>1399.4000000000015</v>
      </c>
      <c r="O52" s="52">
        <f t="shared" si="45"/>
        <v>2.8385453114509351E-2</v>
      </c>
      <c r="P52" s="54"/>
      <c r="Q52" s="47">
        <v>49811.3</v>
      </c>
      <c r="R52" s="47">
        <f t="shared" si="22"/>
        <v>-888</v>
      </c>
      <c r="S52" s="52">
        <f t="shared" si="48"/>
        <v>-1.7515034724345346E-2</v>
      </c>
      <c r="T52" s="54"/>
      <c r="U52" s="47">
        <v>51063.7</v>
      </c>
      <c r="V52" s="47">
        <f t="shared" si="46"/>
        <v>1252.3999999999942</v>
      </c>
      <c r="W52" s="52">
        <f t="shared" si="49"/>
        <v>2.5142889264082591E-2</v>
      </c>
      <c r="X52" s="54"/>
      <c r="Y52" s="47">
        <v>53052.2</v>
      </c>
      <c r="Z52" s="47">
        <f t="shared" si="47"/>
        <v>1988.5</v>
      </c>
      <c r="AA52" s="52">
        <f t="shared" si="50"/>
        <v>3.8941557309791541E-2</v>
      </c>
      <c r="AB52" s="54"/>
    </row>
    <row r="53" spans="1:28">
      <c r="A53" s="48" t="s">
        <v>33</v>
      </c>
      <c r="B53" s="41" t="s">
        <v>17</v>
      </c>
      <c r="C53" s="41"/>
      <c r="D53" s="38">
        <f>SUM(D54:D58)</f>
        <v>1781137.7</v>
      </c>
      <c r="E53" s="38">
        <f>SUM(E54:E58)</f>
        <v>1807761.9</v>
      </c>
      <c r="F53" s="38">
        <f t="shared" ref="F53" si="52">SUM(F54:F58)</f>
        <v>26624.200000000012</v>
      </c>
      <c r="G53" s="39">
        <f t="shared" si="41"/>
        <v>1.4947861695364661E-2</v>
      </c>
      <c r="H53" s="39"/>
      <c r="I53" s="38">
        <f>SUM(I54:I58)</f>
        <v>1897922.8</v>
      </c>
      <c r="J53" s="38">
        <f t="shared" si="39"/>
        <v>90160.90000000014</v>
      </c>
      <c r="K53" s="39">
        <f t="shared" si="40"/>
        <v>4.9874322497891033E-2</v>
      </c>
      <c r="L53" s="42"/>
      <c r="M53" s="38">
        <f>SUM(M54:M58)</f>
        <v>1905900.4000000001</v>
      </c>
      <c r="N53" s="38">
        <f t="shared" si="11"/>
        <v>7977.6000000000931</v>
      </c>
      <c r="O53" s="39">
        <f t="shared" si="45"/>
        <v>4.203332190329423E-3</v>
      </c>
      <c r="P53" s="42"/>
      <c r="Q53" s="38">
        <f>SUM(Q54:Q58)</f>
        <v>1919160.2999999998</v>
      </c>
      <c r="R53" s="38">
        <f t="shared" si="22"/>
        <v>13259.899999999674</v>
      </c>
      <c r="S53" s="39">
        <f t="shared" si="48"/>
        <v>6.9572890587565883E-3</v>
      </c>
      <c r="T53" s="42"/>
      <c r="U53" s="38">
        <f>SUM(U54:U58)</f>
        <v>1919160.2999999998</v>
      </c>
      <c r="V53" s="47">
        <f t="shared" si="46"/>
        <v>0</v>
      </c>
      <c r="W53" s="52">
        <f t="shared" si="49"/>
        <v>0</v>
      </c>
      <c r="X53" s="42"/>
      <c r="Y53" s="38">
        <f>SUM(Y54:Y58)</f>
        <v>1996337.2999999998</v>
      </c>
      <c r="Z53" s="62">
        <f t="shared" si="47"/>
        <v>77177</v>
      </c>
      <c r="AA53" s="31">
        <f t="shared" si="50"/>
        <v>4.0213941482637017E-2</v>
      </c>
      <c r="AB53" s="42"/>
    </row>
    <row r="54" spans="1:28">
      <c r="A54" s="45" t="s">
        <v>34</v>
      </c>
      <c r="B54" s="46" t="s">
        <v>17</v>
      </c>
      <c r="C54" s="46" t="s">
        <v>4</v>
      </c>
      <c r="D54" s="47">
        <v>637704.19999999995</v>
      </c>
      <c r="E54" s="47">
        <v>641773.4</v>
      </c>
      <c r="F54" s="47">
        <f t="shared" si="44"/>
        <v>4069.2000000000698</v>
      </c>
      <c r="G54" s="52">
        <f t="shared" si="41"/>
        <v>6.381014896875481E-3</v>
      </c>
      <c r="H54" s="54"/>
      <c r="I54" s="47">
        <v>668704.19999999995</v>
      </c>
      <c r="J54" s="47">
        <f t="shared" si="39"/>
        <v>26930.79999999993</v>
      </c>
      <c r="K54" s="52">
        <f t="shared" si="40"/>
        <v>4.1963097878472189E-2</v>
      </c>
      <c r="L54" s="54"/>
      <c r="M54" s="47">
        <v>669389.69999999995</v>
      </c>
      <c r="N54" s="47">
        <f t="shared" si="11"/>
        <v>685.5</v>
      </c>
      <c r="O54" s="52">
        <f t="shared" si="45"/>
        <v>1.0251169351112033E-3</v>
      </c>
      <c r="P54" s="54"/>
      <c r="Q54" s="47">
        <v>675151</v>
      </c>
      <c r="R54" s="47">
        <f t="shared" si="22"/>
        <v>5761.3000000000466</v>
      </c>
      <c r="S54" s="52">
        <f t="shared" si="48"/>
        <v>8.6067951150130551E-3</v>
      </c>
      <c r="T54" s="54"/>
      <c r="U54" s="47">
        <v>675151</v>
      </c>
      <c r="V54" s="47">
        <f t="shared" si="46"/>
        <v>0</v>
      </c>
      <c r="W54" s="52">
        <f t="shared" si="49"/>
        <v>0</v>
      </c>
      <c r="X54" s="54"/>
      <c r="Y54" s="47">
        <v>705414.2</v>
      </c>
      <c r="Z54" s="47">
        <f t="shared" si="47"/>
        <v>30263.199999999953</v>
      </c>
      <c r="AA54" s="52">
        <f t="shared" si="50"/>
        <v>4.4824342998825317E-2</v>
      </c>
      <c r="AB54" s="54"/>
    </row>
    <row r="55" spans="1:28" ht="63.75">
      <c r="A55" s="45" t="s">
        <v>35</v>
      </c>
      <c r="B55" s="46" t="s">
        <v>17</v>
      </c>
      <c r="C55" s="46" t="s">
        <v>16</v>
      </c>
      <c r="D55" s="49">
        <v>905481.4</v>
      </c>
      <c r="E55" s="47">
        <v>927646.6</v>
      </c>
      <c r="F55" s="47">
        <f t="shared" si="44"/>
        <v>22165.199999999953</v>
      </c>
      <c r="G55" s="52">
        <f t="shared" si="41"/>
        <v>2.4478912543095754E-2</v>
      </c>
      <c r="H55" s="54"/>
      <c r="I55" s="47">
        <v>988584.5</v>
      </c>
      <c r="J55" s="47">
        <f t="shared" si="39"/>
        <v>60937.900000000023</v>
      </c>
      <c r="K55" s="52">
        <f t="shared" si="40"/>
        <v>6.5690856841387646E-2</v>
      </c>
      <c r="L55" s="54" t="s">
        <v>139</v>
      </c>
      <c r="M55" s="47">
        <v>995263.4</v>
      </c>
      <c r="N55" s="47">
        <f t="shared" si="11"/>
        <v>6678.9000000000233</v>
      </c>
      <c r="O55" s="52">
        <f t="shared" si="45"/>
        <v>6.7560233849508489E-3</v>
      </c>
      <c r="P55" s="54"/>
      <c r="Q55" s="47">
        <v>1002698.4</v>
      </c>
      <c r="R55" s="47">
        <f t="shared" si="22"/>
        <v>7435</v>
      </c>
      <c r="S55" s="52">
        <f t="shared" si="48"/>
        <v>7.4703842219054906E-3</v>
      </c>
      <c r="T55" s="54"/>
      <c r="U55" s="47">
        <v>1002698.4</v>
      </c>
      <c r="V55" s="47">
        <f t="shared" si="46"/>
        <v>0</v>
      </c>
      <c r="W55" s="52">
        <f t="shared" si="49"/>
        <v>0</v>
      </c>
      <c r="X55" s="54"/>
      <c r="Y55" s="47">
        <v>1043656.7</v>
      </c>
      <c r="Z55" s="47">
        <f t="shared" si="47"/>
        <v>40958.29999999993</v>
      </c>
      <c r="AA55" s="52">
        <f t="shared" si="50"/>
        <v>4.0848075552927909E-2</v>
      </c>
      <c r="AB55" s="54"/>
    </row>
    <row r="56" spans="1:28">
      <c r="A56" s="45" t="s">
        <v>36</v>
      </c>
      <c r="B56" s="46" t="s">
        <v>17</v>
      </c>
      <c r="C56" s="46" t="s">
        <v>5</v>
      </c>
      <c r="D56" s="47">
        <v>141458</v>
      </c>
      <c r="E56" s="47">
        <v>141847.79999999999</v>
      </c>
      <c r="F56" s="47">
        <f t="shared" si="44"/>
        <v>389.79999999998836</v>
      </c>
      <c r="G56" s="52">
        <f t="shared" si="41"/>
        <v>2.7555882311356417E-3</v>
      </c>
      <c r="H56" s="54"/>
      <c r="I56" s="47">
        <v>142779.6</v>
      </c>
      <c r="J56" s="47">
        <f t="shared" si="39"/>
        <v>931.80000000001746</v>
      </c>
      <c r="K56" s="52">
        <f t="shared" si="40"/>
        <v>6.5690127023472211E-3</v>
      </c>
      <c r="L56" s="54"/>
      <c r="M56" s="47">
        <v>143339.1</v>
      </c>
      <c r="N56" s="47">
        <f t="shared" si="11"/>
        <v>559.5</v>
      </c>
      <c r="O56" s="52">
        <f t="shared" si="45"/>
        <v>3.9186270307522975E-3</v>
      </c>
      <c r="P56" s="54"/>
      <c r="Q56" s="47">
        <v>143452.70000000001</v>
      </c>
      <c r="R56" s="47">
        <f t="shared" si="22"/>
        <v>113.60000000000582</v>
      </c>
      <c r="S56" s="52">
        <f t="shared" si="48"/>
        <v>7.9252625417636224E-4</v>
      </c>
      <c r="T56" s="54"/>
      <c r="U56" s="47">
        <v>143452.70000000001</v>
      </c>
      <c r="V56" s="47">
        <f t="shared" si="46"/>
        <v>0</v>
      </c>
      <c r="W56" s="52">
        <f t="shared" si="49"/>
        <v>0</v>
      </c>
      <c r="X56" s="54"/>
      <c r="Y56" s="47">
        <v>149002.20000000001</v>
      </c>
      <c r="Z56" s="47">
        <f t="shared" si="47"/>
        <v>5549.5</v>
      </c>
      <c r="AA56" s="52">
        <f t="shared" si="50"/>
        <v>3.8685225164810433E-2</v>
      </c>
      <c r="AB56" s="54"/>
    </row>
    <row r="57" spans="1:28">
      <c r="A57" s="45" t="s">
        <v>53</v>
      </c>
      <c r="B57" s="46" t="s">
        <v>17</v>
      </c>
      <c r="C57" s="46" t="s">
        <v>17</v>
      </c>
      <c r="D57" s="47">
        <v>12771.2</v>
      </c>
      <c r="E57" s="47">
        <v>12771.2</v>
      </c>
      <c r="F57" s="47">
        <f t="shared" si="44"/>
        <v>0</v>
      </c>
      <c r="G57" s="52">
        <f t="shared" si="41"/>
        <v>0</v>
      </c>
      <c r="H57" s="52"/>
      <c r="I57" s="47">
        <v>12902</v>
      </c>
      <c r="J57" s="47">
        <f t="shared" si="39"/>
        <v>130.79999999999927</v>
      </c>
      <c r="K57" s="52">
        <f t="shared" si="40"/>
        <v>1.0241794036582208E-2</v>
      </c>
      <c r="L57" s="54"/>
      <c r="M57" s="47">
        <v>12902</v>
      </c>
      <c r="N57" s="47">
        <f t="shared" si="11"/>
        <v>0</v>
      </c>
      <c r="O57" s="52">
        <f t="shared" si="45"/>
        <v>0</v>
      </c>
      <c r="P57" s="54"/>
      <c r="Q57" s="47">
        <v>12852</v>
      </c>
      <c r="R57" s="47">
        <f t="shared" si="22"/>
        <v>-50</v>
      </c>
      <c r="S57" s="52">
        <f t="shared" si="48"/>
        <v>-3.8753681599752454E-3</v>
      </c>
      <c r="T57" s="54"/>
      <c r="U57" s="47">
        <v>12852</v>
      </c>
      <c r="V57" s="47">
        <f t="shared" si="46"/>
        <v>0</v>
      </c>
      <c r="W57" s="52">
        <f t="shared" si="49"/>
        <v>0</v>
      </c>
      <c r="X57" s="54"/>
      <c r="Y57" s="47">
        <v>12842.3</v>
      </c>
      <c r="Z57" s="47">
        <f t="shared" si="47"/>
        <v>-9.7000000000007276</v>
      </c>
      <c r="AA57" s="52">
        <f t="shared" si="50"/>
        <v>-7.5474634298167143E-4</v>
      </c>
      <c r="AB57" s="54"/>
    </row>
    <row r="58" spans="1:28" ht="25.5">
      <c r="A58" s="45" t="s">
        <v>37</v>
      </c>
      <c r="B58" s="46" t="s">
        <v>17</v>
      </c>
      <c r="C58" s="46" t="s">
        <v>10</v>
      </c>
      <c r="D58" s="47">
        <v>83722.899999999994</v>
      </c>
      <c r="E58" s="47">
        <v>83722.899999999994</v>
      </c>
      <c r="F58" s="47">
        <f t="shared" si="44"/>
        <v>0</v>
      </c>
      <c r="G58" s="52">
        <f t="shared" si="41"/>
        <v>0</v>
      </c>
      <c r="H58" s="52"/>
      <c r="I58" s="47">
        <v>84952.5</v>
      </c>
      <c r="J58" s="47">
        <f t="shared" si="39"/>
        <v>1229.6000000000058</v>
      </c>
      <c r="K58" s="52">
        <f t="shared" si="40"/>
        <v>1.4686543347160796E-2</v>
      </c>
      <c r="L58" s="54"/>
      <c r="M58" s="47">
        <v>85006.2</v>
      </c>
      <c r="N58" s="47">
        <f t="shared" si="11"/>
        <v>53.69999999999709</v>
      </c>
      <c r="O58" s="52">
        <f t="shared" si="45"/>
        <v>6.3211794826512069E-4</v>
      </c>
      <c r="P58" s="54"/>
      <c r="Q58" s="47">
        <v>85006.2</v>
      </c>
      <c r="R58" s="47">
        <f t="shared" si="22"/>
        <v>0</v>
      </c>
      <c r="S58" s="52">
        <f t="shared" si="48"/>
        <v>0</v>
      </c>
      <c r="T58" s="54"/>
      <c r="U58" s="47">
        <v>85006.2</v>
      </c>
      <c r="V58" s="47">
        <f t="shared" si="46"/>
        <v>0</v>
      </c>
      <c r="W58" s="52">
        <f t="shared" si="49"/>
        <v>0</v>
      </c>
      <c r="X58" s="54"/>
      <c r="Y58" s="47">
        <v>85421.9</v>
      </c>
      <c r="Z58" s="47">
        <f t="shared" si="47"/>
        <v>415.69999999999709</v>
      </c>
      <c r="AA58" s="52">
        <f t="shared" si="50"/>
        <v>4.8902315360526138E-3</v>
      </c>
      <c r="AB58" s="54"/>
    </row>
    <row r="59" spans="1:28">
      <c r="A59" s="40" t="s">
        <v>38</v>
      </c>
      <c r="B59" s="41" t="s">
        <v>14</v>
      </c>
      <c r="C59" s="41"/>
      <c r="D59" s="38">
        <f>SUM(D60:D61)</f>
        <v>221206.2</v>
      </c>
      <c r="E59" s="38">
        <f>SUM(E60:E61)</f>
        <v>221768</v>
      </c>
      <c r="F59" s="38">
        <f t="shared" si="44"/>
        <v>561.79999999998836</v>
      </c>
      <c r="G59" s="39">
        <f t="shared" si="41"/>
        <v>2.5397118163956733E-3</v>
      </c>
      <c r="H59" s="39"/>
      <c r="I59" s="38">
        <f>I60+I61</f>
        <v>255698.30000000002</v>
      </c>
      <c r="J59" s="38">
        <f t="shared" si="39"/>
        <v>33930.300000000017</v>
      </c>
      <c r="K59" s="39">
        <f t="shared" si="40"/>
        <v>0.15299908011976493</v>
      </c>
      <c r="L59" s="42"/>
      <c r="M59" s="38">
        <f>M60+M61</f>
        <v>256442.5</v>
      </c>
      <c r="N59" s="38">
        <f t="shared" si="11"/>
        <v>744.19999999998254</v>
      </c>
      <c r="O59" s="39">
        <f t="shared" si="45"/>
        <v>2.9104612740873392E-3</v>
      </c>
      <c r="P59" s="42"/>
      <c r="Q59" s="38">
        <f>Q60+Q61</f>
        <v>256459.2</v>
      </c>
      <c r="R59" s="38">
        <f t="shared" si="22"/>
        <v>16.700000000011642</v>
      </c>
      <c r="S59" s="39">
        <f t="shared" si="48"/>
        <v>6.5121810932211588E-5</v>
      </c>
      <c r="T59" s="42"/>
      <c r="U59" s="38">
        <f>U60+U61</f>
        <v>274002</v>
      </c>
      <c r="V59" s="47">
        <f t="shared" si="46"/>
        <v>17542.799999999988</v>
      </c>
      <c r="W59" s="52">
        <f t="shared" si="49"/>
        <v>6.8403863070616966E-2</v>
      </c>
      <c r="X59" s="42"/>
      <c r="Y59" s="38">
        <f>Y60+Y61</f>
        <v>273754.7</v>
      </c>
      <c r="Z59" s="62">
        <f t="shared" si="47"/>
        <v>-247.29999999998836</v>
      </c>
      <c r="AA59" s="31">
        <f t="shared" si="50"/>
        <v>-9.0254815658274978E-4</v>
      </c>
      <c r="AB59" s="42"/>
    </row>
    <row r="60" spans="1:28" ht="153">
      <c r="A60" s="45" t="s">
        <v>39</v>
      </c>
      <c r="B60" s="46" t="s">
        <v>14</v>
      </c>
      <c r="C60" s="46" t="s">
        <v>4</v>
      </c>
      <c r="D60" s="47">
        <v>158097.4</v>
      </c>
      <c r="E60" s="47">
        <v>158707.4</v>
      </c>
      <c r="F60" s="47">
        <f t="shared" si="44"/>
        <v>610</v>
      </c>
      <c r="G60" s="52">
        <f t="shared" si="41"/>
        <v>3.8583809727421592E-3</v>
      </c>
      <c r="H60" s="54"/>
      <c r="I60" s="47">
        <v>192595.20000000001</v>
      </c>
      <c r="J60" s="47">
        <f t="shared" si="39"/>
        <v>33887.800000000017</v>
      </c>
      <c r="K60" s="52">
        <f t="shared" si="40"/>
        <v>0.21352375503599719</v>
      </c>
      <c r="L60" s="54" t="s">
        <v>163</v>
      </c>
      <c r="M60" s="47">
        <v>193051</v>
      </c>
      <c r="N60" s="47">
        <f t="shared" si="11"/>
        <v>455.79999999998836</v>
      </c>
      <c r="O60" s="52">
        <f t="shared" si="45"/>
        <v>2.366621805735436E-3</v>
      </c>
      <c r="P60" s="54"/>
      <c r="Q60" s="47">
        <v>193087.7</v>
      </c>
      <c r="R60" s="47">
        <f t="shared" si="22"/>
        <v>36.700000000011642</v>
      </c>
      <c r="S60" s="52">
        <f t="shared" si="48"/>
        <v>1.9010520536033582E-4</v>
      </c>
      <c r="T60" s="54"/>
      <c r="U60" s="47">
        <v>210630.6</v>
      </c>
      <c r="V60" s="47">
        <f t="shared" si="46"/>
        <v>17542.899999999994</v>
      </c>
      <c r="W60" s="52">
        <f t="shared" si="49"/>
        <v>9.0854570228968479E-2</v>
      </c>
      <c r="X60" s="54" t="s">
        <v>170</v>
      </c>
      <c r="Y60" s="47">
        <v>208913.5</v>
      </c>
      <c r="Z60" s="47">
        <f t="shared" si="47"/>
        <v>-1717.1000000000058</v>
      </c>
      <c r="AA60" s="52">
        <f t="shared" si="50"/>
        <v>-8.1521868142615528E-3</v>
      </c>
      <c r="AB60" s="54"/>
    </row>
    <row r="61" spans="1:28" ht="25.5">
      <c r="A61" s="45" t="s">
        <v>54</v>
      </c>
      <c r="B61" s="46" t="s">
        <v>14</v>
      </c>
      <c r="C61" s="46" t="s">
        <v>6</v>
      </c>
      <c r="D61" s="47">
        <v>63108.800000000003</v>
      </c>
      <c r="E61" s="47">
        <v>63060.6</v>
      </c>
      <c r="F61" s="47">
        <f t="shared" si="44"/>
        <v>-48.200000000004366</v>
      </c>
      <c r="G61" s="52">
        <f t="shared" si="41"/>
        <v>-7.6376036305558781E-4</v>
      </c>
      <c r="H61" s="52"/>
      <c r="I61" s="47">
        <v>63103.1</v>
      </c>
      <c r="J61" s="47">
        <f t="shared" si="39"/>
        <v>42.5</v>
      </c>
      <c r="K61" s="52">
        <f t="shared" si="40"/>
        <v>6.7395489418120569E-4</v>
      </c>
      <c r="L61" s="54"/>
      <c r="M61" s="47">
        <v>63391.5</v>
      </c>
      <c r="N61" s="47">
        <f t="shared" si="11"/>
        <v>288.40000000000146</v>
      </c>
      <c r="O61" s="52">
        <f t="shared" si="45"/>
        <v>4.5702984480953113E-3</v>
      </c>
      <c r="P61" s="54"/>
      <c r="Q61" s="47">
        <v>63371.5</v>
      </c>
      <c r="R61" s="47">
        <f t="shared" si="22"/>
        <v>-20</v>
      </c>
      <c r="S61" s="52">
        <f t="shared" si="48"/>
        <v>-3.1549971210653727E-4</v>
      </c>
      <c r="T61" s="54"/>
      <c r="U61" s="47">
        <v>63371.4</v>
      </c>
      <c r="V61" s="47">
        <f t="shared" si="46"/>
        <v>-9.9999999998544808E-2</v>
      </c>
      <c r="W61" s="52">
        <f t="shared" si="49"/>
        <v>-1.5779964179785111E-6</v>
      </c>
      <c r="X61" s="54"/>
      <c r="Y61" s="47">
        <v>64841.2</v>
      </c>
      <c r="Z61" s="47">
        <f t="shared" si="47"/>
        <v>1469.7999999999956</v>
      </c>
      <c r="AA61" s="52">
        <f t="shared" si="50"/>
        <v>2.3193427950147782E-2</v>
      </c>
      <c r="AB61" s="54"/>
    </row>
    <row r="62" spans="1:28">
      <c r="A62" s="40" t="s">
        <v>40</v>
      </c>
      <c r="B62" s="41" t="s">
        <v>11</v>
      </c>
      <c r="C62" s="41"/>
      <c r="D62" s="38">
        <f>SUM(D63:D65)</f>
        <v>49388.9</v>
      </c>
      <c r="E62" s="38">
        <f>SUM(E63:E65)</f>
        <v>50531.8</v>
      </c>
      <c r="F62" s="38">
        <f t="shared" ref="F62" si="53">SUM(F63:F65)</f>
        <v>1142.9000000000015</v>
      </c>
      <c r="G62" s="39">
        <f t="shared" si="41"/>
        <v>2.314082718991517E-2</v>
      </c>
      <c r="H62" s="39"/>
      <c r="I62" s="38">
        <f>SUM(I63:I65)</f>
        <v>50531.8</v>
      </c>
      <c r="J62" s="38">
        <f t="shared" si="39"/>
        <v>0</v>
      </c>
      <c r="K62" s="39">
        <f t="shared" si="40"/>
        <v>0</v>
      </c>
      <c r="L62" s="42"/>
      <c r="M62" s="38">
        <f>SUM(M63:M65)</f>
        <v>50531.8</v>
      </c>
      <c r="N62" s="38">
        <f t="shared" si="11"/>
        <v>0</v>
      </c>
      <c r="O62" s="39">
        <f t="shared" si="45"/>
        <v>0</v>
      </c>
      <c r="P62" s="42"/>
      <c r="Q62" s="38">
        <f>SUM(Q63:Q65)</f>
        <v>50744.7</v>
      </c>
      <c r="R62" s="38">
        <f t="shared" si="22"/>
        <v>212.89999999999418</v>
      </c>
      <c r="S62" s="39">
        <f t="shared" si="48"/>
        <v>4.2131885268286151E-3</v>
      </c>
      <c r="T62" s="42"/>
      <c r="U62" s="38">
        <f>SUM(U63:U65)</f>
        <v>51196.9</v>
      </c>
      <c r="V62" s="62">
        <f t="shared" si="46"/>
        <v>452.20000000000437</v>
      </c>
      <c r="W62" s="31">
        <f t="shared" si="49"/>
        <v>8.9112754632505453E-3</v>
      </c>
      <c r="X62" s="42"/>
      <c r="Y62" s="38">
        <f>SUM(Y63:Y65)</f>
        <v>52017</v>
      </c>
      <c r="Z62" s="62">
        <f t="shared" si="47"/>
        <v>820.09999999999854</v>
      </c>
      <c r="AA62" s="31">
        <f t="shared" si="50"/>
        <v>1.6018547998023269E-2</v>
      </c>
      <c r="AB62" s="42"/>
    </row>
    <row r="63" spans="1:28">
      <c r="A63" s="45" t="s">
        <v>41</v>
      </c>
      <c r="B63" s="46" t="s">
        <v>11</v>
      </c>
      <c r="C63" s="46" t="s">
        <v>4</v>
      </c>
      <c r="D63" s="47">
        <v>10674.7</v>
      </c>
      <c r="E63" s="47">
        <v>10674.7</v>
      </c>
      <c r="F63" s="47">
        <f t="shared" si="44"/>
        <v>0</v>
      </c>
      <c r="G63" s="52">
        <f t="shared" si="41"/>
        <v>0</v>
      </c>
      <c r="H63" s="52"/>
      <c r="I63" s="47">
        <v>10674.7</v>
      </c>
      <c r="J63" s="47">
        <f t="shared" si="39"/>
        <v>0</v>
      </c>
      <c r="K63" s="52">
        <f t="shared" si="40"/>
        <v>0</v>
      </c>
      <c r="L63" s="54"/>
      <c r="M63" s="47">
        <v>10674.7</v>
      </c>
      <c r="N63" s="47">
        <f t="shared" si="11"/>
        <v>0</v>
      </c>
      <c r="O63" s="52">
        <f t="shared" si="45"/>
        <v>0</v>
      </c>
      <c r="P63" s="54"/>
      <c r="Q63" s="47">
        <v>10674.7</v>
      </c>
      <c r="R63" s="47">
        <f t="shared" si="22"/>
        <v>0</v>
      </c>
      <c r="S63" s="52">
        <f t="shared" si="48"/>
        <v>0</v>
      </c>
      <c r="T63" s="54"/>
      <c r="U63" s="47">
        <v>10674.7</v>
      </c>
      <c r="V63" s="47">
        <f t="shared" si="46"/>
        <v>0</v>
      </c>
      <c r="W63" s="52">
        <f t="shared" si="49"/>
        <v>0</v>
      </c>
      <c r="X63" s="54"/>
      <c r="Y63" s="47">
        <v>10674.7</v>
      </c>
      <c r="Z63" s="47">
        <f t="shared" si="47"/>
        <v>0</v>
      </c>
      <c r="AA63" s="52">
        <f t="shared" si="50"/>
        <v>0</v>
      </c>
      <c r="AB63" s="54"/>
    </row>
    <row r="64" spans="1:28" ht="76.5">
      <c r="A64" s="45" t="s">
        <v>42</v>
      </c>
      <c r="B64" s="46" t="s">
        <v>11</v>
      </c>
      <c r="C64" s="46" t="s">
        <v>5</v>
      </c>
      <c r="D64" s="47">
        <v>11644.1</v>
      </c>
      <c r="E64" s="47">
        <v>11644.1</v>
      </c>
      <c r="F64" s="47">
        <f t="shared" si="44"/>
        <v>0</v>
      </c>
      <c r="G64" s="52">
        <f t="shared" si="41"/>
        <v>0</v>
      </c>
      <c r="H64" s="55"/>
      <c r="I64" s="47">
        <v>11644.1</v>
      </c>
      <c r="J64" s="47">
        <f t="shared" si="39"/>
        <v>0</v>
      </c>
      <c r="K64" s="52">
        <f t="shared" si="40"/>
        <v>0</v>
      </c>
      <c r="L64" s="54"/>
      <c r="M64" s="47">
        <v>11644.1</v>
      </c>
      <c r="N64" s="47">
        <f>M64-I64</f>
        <v>0</v>
      </c>
      <c r="O64" s="52">
        <f t="shared" si="45"/>
        <v>0</v>
      </c>
      <c r="P64" s="54"/>
      <c r="Q64" s="47">
        <v>11857</v>
      </c>
      <c r="R64" s="47">
        <f>Q64-M64</f>
        <v>212.89999999999964</v>
      </c>
      <c r="S64" s="52">
        <f t="shared" si="48"/>
        <v>1.8283937788236004E-2</v>
      </c>
      <c r="T64" s="54"/>
      <c r="U64" s="47">
        <v>11857</v>
      </c>
      <c r="V64" s="47">
        <f t="shared" si="46"/>
        <v>0</v>
      </c>
      <c r="W64" s="52">
        <f t="shared" si="49"/>
        <v>0</v>
      </c>
      <c r="X64" s="54"/>
      <c r="Y64" s="47">
        <v>12677.1</v>
      </c>
      <c r="Z64" s="47">
        <f t="shared" si="47"/>
        <v>820.10000000000036</v>
      </c>
      <c r="AA64" s="52">
        <f t="shared" si="50"/>
        <v>6.9165893564982817E-2</v>
      </c>
      <c r="AB64" s="54" t="s">
        <v>141</v>
      </c>
    </row>
    <row r="65" spans="1:28">
      <c r="A65" s="45" t="s">
        <v>43</v>
      </c>
      <c r="B65" s="46" t="s">
        <v>11</v>
      </c>
      <c r="C65" s="46" t="s">
        <v>6</v>
      </c>
      <c r="D65" s="47">
        <v>27070.1</v>
      </c>
      <c r="E65" s="47">
        <v>28213</v>
      </c>
      <c r="F65" s="47">
        <f t="shared" si="44"/>
        <v>1142.9000000000015</v>
      </c>
      <c r="G65" s="52">
        <f t="shared" si="41"/>
        <v>4.2220013963746084E-2</v>
      </c>
      <c r="H65" s="55"/>
      <c r="I65" s="47">
        <v>28213</v>
      </c>
      <c r="J65" s="47">
        <f t="shared" si="39"/>
        <v>0</v>
      </c>
      <c r="K65" s="52">
        <f t="shared" si="40"/>
        <v>0</v>
      </c>
      <c r="L65" s="54"/>
      <c r="M65" s="47">
        <v>28213</v>
      </c>
      <c r="N65" s="47">
        <f t="shared" si="11"/>
        <v>0</v>
      </c>
      <c r="O65" s="52">
        <f t="shared" si="45"/>
        <v>0</v>
      </c>
      <c r="P65" s="54"/>
      <c r="Q65" s="47">
        <v>28213</v>
      </c>
      <c r="R65" s="47">
        <f t="shared" ref="R65:R67" si="54">Q65-M65</f>
        <v>0</v>
      </c>
      <c r="S65" s="52">
        <f t="shared" si="48"/>
        <v>0</v>
      </c>
      <c r="T65" s="54"/>
      <c r="U65" s="47">
        <v>28665.200000000001</v>
      </c>
      <c r="V65" s="47">
        <f t="shared" si="46"/>
        <v>452.20000000000073</v>
      </c>
      <c r="W65" s="52">
        <f t="shared" si="49"/>
        <v>1.6028072165313878E-2</v>
      </c>
      <c r="X65" s="54"/>
      <c r="Y65" s="47">
        <v>28665.200000000001</v>
      </c>
      <c r="Z65" s="47">
        <f t="shared" si="47"/>
        <v>0</v>
      </c>
      <c r="AA65" s="52">
        <f t="shared" si="50"/>
        <v>0</v>
      </c>
      <c r="AB65" s="54"/>
    </row>
    <row r="66" spans="1:28">
      <c r="A66" s="40" t="s">
        <v>44</v>
      </c>
      <c r="B66" s="41" t="s">
        <v>8</v>
      </c>
      <c r="C66" s="41"/>
      <c r="D66" s="38">
        <f>D67+D68</f>
        <v>194866.80000000002</v>
      </c>
      <c r="E66" s="38">
        <f>E67+E68</f>
        <v>195560.6</v>
      </c>
      <c r="F66" s="38">
        <f t="shared" ref="F66" si="55">F67+F68</f>
        <v>693.80000000000473</v>
      </c>
      <c r="G66" s="39">
        <f t="shared" si="41"/>
        <v>3.5603807318640435E-3</v>
      </c>
      <c r="H66" s="39"/>
      <c r="I66" s="38">
        <f>I67+I68</f>
        <v>216188.9</v>
      </c>
      <c r="J66" s="38">
        <f t="shared" si="39"/>
        <v>20628.299999999988</v>
      </c>
      <c r="K66" s="39">
        <f t="shared" si="40"/>
        <v>0.10548290402054405</v>
      </c>
      <c r="L66" s="42"/>
      <c r="M66" s="38">
        <f>M67+M68</f>
        <v>220055.3</v>
      </c>
      <c r="N66" s="38">
        <f t="shared" si="11"/>
        <v>3866.3999999999942</v>
      </c>
      <c r="O66" s="39">
        <f t="shared" si="45"/>
        <v>1.788435946526401E-2</v>
      </c>
      <c r="P66" s="42"/>
      <c r="Q66" s="38">
        <f>Q67+Q68</f>
        <v>220060.69999999998</v>
      </c>
      <c r="R66" s="38">
        <f t="shared" si="54"/>
        <v>5.3999999999941792</v>
      </c>
      <c r="S66" s="39">
        <f t="shared" si="48"/>
        <v>2.4539286261227033E-5</v>
      </c>
      <c r="T66" s="42"/>
      <c r="U66" s="38">
        <f>U67+U68</f>
        <v>220310.69999999998</v>
      </c>
      <c r="V66" s="62">
        <f t="shared" si="46"/>
        <v>250</v>
      </c>
      <c r="W66" s="31">
        <f t="shared" si="49"/>
        <v>1.1360501897885733E-3</v>
      </c>
      <c r="X66" s="42"/>
      <c r="Y66" s="38">
        <f>Y67+Y68</f>
        <v>226198.39999999999</v>
      </c>
      <c r="Z66" s="62">
        <f t="shared" si="47"/>
        <v>5887.7000000000116</v>
      </c>
      <c r="AA66" s="31">
        <f t="shared" si="50"/>
        <v>2.6724530401837088E-2</v>
      </c>
      <c r="AB66" s="42"/>
    </row>
    <row r="67" spans="1:28" ht="63.75">
      <c r="A67" s="45" t="s">
        <v>45</v>
      </c>
      <c r="B67" s="46" t="s">
        <v>8</v>
      </c>
      <c r="C67" s="46" t="s">
        <v>4</v>
      </c>
      <c r="D67" s="47">
        <v>181203.1</v>
      </c>
      <c r="E67" s="47">
        <v>181944.7</v>
      </c>
      <c r="F67" s="47">
        <f t="shared" si="44"/>
        <v>741.60000000000582</v>
      </c>
      <c r="G67" s="52">
        <f t="shared" si="41"/>
        <v>4.0926452141272218E-3</v>
      </c>
      <c r="H67" s="54"/>
      <c r="I67" s="47">
        <v>201982.1</v>
      </c>
      <c r="J67" s="47">
        <f t="shared" si="39"/>
        <v>20037.399999999994</v>
      </c>
      <c r="K67" s="52">
        <f t="shared" si="40"/>
        <v>0.11012906668894451</v>
      </c>
      <c r="L67" s="54" t="s">
        <v>164</v>
      </c>
      <c r="M67" s="47">
        <v>205848.5</v>
      </c>
      <c r="N67" s="47">
        <f t="shared" si="11"/>
        <v>3866.3999999999942</v>
      </c>
      <c r="O67" s="52">
        <f t="shared" si="45"/>
        <v>1.9142290331668033E-2</v>
      </c>
      <c r="P67" s="54"/>
      <c r="Q67" s="47">
        <v>205853.9</v>
      </c>
      <c r="R67" s="47">
        <f t="shared" si="54"/>
        <v>5.3999999999941792</v>
      </c>
      <c r="S67" s="52">
        <f t="shared" si="48"/>
        <v>2.6232884864363371E-5</v>
      </c>
      <c r="T67" s="54"/>
      <c r="U67" s="47">
        <v>206103.9</v>
      </c>
      <c r="V67" s="47">
        <f t="shared" si="46"/>
        <v>250</v>
      </c>
      <c r="W67" s="52">
        <f t="shared" si="49"/>
        <v>1.2144535517666366E-3</v>
      </c>
      <c r="X67" s="54"/>
      <c r="Y67" s="47">
        <v>211991.6</v>
      </c>
      <c r="Z67" s="47">
        <f t="shared" si="47"/>
        <v>5887.7000000000116</v>
      </c>
      <c r="AA67" s="52">
        <f t="shared" si="50"/>
        <v>2.856665982545703E-2</v>
      </c>
      <c r="AB67" s="54"/>
    </row>
    <row r="68" spans="1:28" ht="25.5">
      <c r="A68" s="45" t="s">
        <v>46</v>
      </c>
      <c r="B68" s="46" t="s">
        <v>8</v>
      </c>
      <c r="C68" s="46" t="s">
        <v>13</v>
      </c>
      <c r="D68" s="47">
        <v>13663.7</v>
      </c>
      <c r="E68" s="47">
        <v>13615.9</v>
      </c>
      <c r="F68" s="47">
        <f t="shared" si="44"/>
        <v>-47.800000000001091</v>
      </c>
      <c r="G68" s="52">
        <f t="shared" si="41"/>
        <v>-3.4983203671041796E-3</v>
      </c>
      <c r="H68" s="55"/>
      <c r="I68" s="47">
        <v>14206.8</v>
      </c>
      <c r="J68" s="47">
        <f>I68-E68</f>
        <v>590.89999999999964</v>
      </c>
      <c r="K68" s="52">
        <f t="shared" si="40"/>
        <v>4.3397792286958614E-2</v>
      </c>
      <c r="L68" s="54"/>
      <c r="M68" s="47">
        <v>14206.8</v>
      </c>
      <c r="N68" s="47">
        <f>M68-I68</f>
        <v>0</v>
      </c>
      <c r="O68" s="52">
        <f t="shared" si="45"/>
        <v>0</v>
      </c>
      <c r="P68" s="54"/>
      <c r="Q68" s="47">
        <v>14206.8</v>
      </c>
      <c r="R68" s="47">
        <f>Q68-M68</f>
        <v>0</v>
      </c>
      <c r="S68" s="52">
        <f t="shared" si="48"/>
        <v>0</v>
      </c>
      <c r="T68" s="54"/>
      <c r="U68" s="47">
        <v>14206.8</v>
      </c>
      <c r="V68" s="47">
        <f t="shared" si="46"/>
        <v>0</v>
      </c>
      <c r="W68" s="52">
        <f t="shared" si="49"/>
        <v>0</v>
      </c>
      <c r="X68" s="54"/>
      <c r="Y68" s="47">
        <v>14206.8</v>
      </c>
      <c r="Z68" s="47">
        <f t="shared" si="47"/>
        <v>0</v>
      </c>
      <c r="AA68" s="52">
        <f t="shared" si="50"/>
        <v>0</v>
      </c>
      <c r="AB68" s="54"/>
    </row>
    <row r="69" spans="1:28">
      <c r="A69" s="40" t="s">
        <v>55</v>
      </c>
      <c r="B69" s="41" t="s">
        <v>15</v>
      </c>
      <c r="C69" s="41"/>
      <c r="D69" s="38">
        <f>D70</f>
        <v>6400</v>
      </c>
      <c r="E69" s="38">
        <f t="shared" ref="E69:F69" si="56">E70</f>
        <v>6400</v>
      </c>
      <c r="F69" s="38">
        <f t="shared" si="56"/>
        <v>0</v>
      </c>
      <c r="G69" s="39">
        <v>0</v>
      </c>
      <c r="H69" s="39"/>
      <c r="I69" s="38">
        <f>I70</f>
        <v>6400</v>
      </c>
      <c r="J69" s="38">
        <f t="shared" si="39"/>
        <v>0</v>
      </c>
      <c r="K69" s="39">
        <v>1</v>
      </c>
      <c r="L69" s="42"/>
      <c r="M69" s="38">
        <f>M70</f>
        <v>6400</v>
      </c>
      <c r="N69" s="38">
        <f t="shared" ref="N69:N72" si="57">M69-I69</f>
        <v>0</v>
      </c>
      <c r="O69" s="39">
        <f>M69/I69-100%</f>
        <v>0</v>
      </c>
      <c r="P69" s="42"/>
      <c r="Q69" s="38">
        <f>Q70</f>
        <v>6400</v>
      </c>
      <c r="R69" s="38">
        <f t="shared" ref="R69:R72" si="58">Q69-M69</f>
        <v>0</v>
      </c>
      <c r="S69" s="39">
        <f>Q69/M69-100%</f>
        <v>0</v>
      </c>
      <c r="T69" s="42"/>
      <c r="U69" s="38">
        <f>U70</f>
        <v>6400</v>
      </c>
      <c r="V69" s="62">
        <f t="shared" si="46"/>
        <v>0</v>
      </c>
      <c r="W69" s="31">
        <f t="shared" si="49"/>
        <v>0</v>
      </c>
      <c r="X69" s="42"/>
      <c r="Y69" s="38">
        <f>Y70</f>
        <v>6400</v>
      </c>
      <c r="Z69" s="47">
        <f t="shared" si="47"/>
        <v>0</v>
      </c>
      <c r="AA69" s="52">
        <f t="shared" si="50"/>
        <v>0</v>
      </c>
      <c r="AB69" s="42"/>
    </row>
    <row r="70" spans="1:28" ht="25.5">
      <c r="A70" s="45" t="s">
        <v>121</v>
      </c>
      <c r="B70" s="46" t="s">
        <v>15</v>
      </c>
      <c r="C70" s="46" t="s">
        <v>16</v>
      </c>
      <c r="D70" s="47">
        <v>6400</v>
      </c>
      <c r="E70" s="47">
        <v>6400</v>
      </c>
      <c r="F70" s="47">
        <f t="shared" si="44"/>
        <v>0</v>
      </c>
      <c r="G70" s="52">
        <v>0</v>
      </c>
      <c r="H70" s="52"/>
      <c r="I70" s="47">
        <v>6400</v>
      </c>
      <c r="J70" s="47">
        <f t="shared" si="39"/>
        <v>0</v>
      </c>
      <c r="K70" s="39">
        <f>I70/E70-100%</f>
        <v>0</v>
      </c>
      <c r="L70" s="54"/>
      <c r="M70" s="47">
        <v>6400</v>
      </c>
      <c r="N70" s="47">
        <f t="shared" si="57"/>
        <v>0</v>
      </c>
      <c r="O70" s="39">
        <f>M70/I70-100%</f>
        <v>0</v>
      </c>
      <c r="P70" s="54"/>
      <c r="Q70" s="47">
        <v>6400</v>
      </c>
      <c r="R70" s="47">
        <f t="shared" si="58"/>
        <v>0</v>
      </c>
      <c r="S70" s="39">
        <f>Q70/M70-100%</f>
        <v>0</v>
      </c>
      <c r="T70" s="54"/>
      <c r="U70" s="47">
        <v>6400</v>
      </c>
      <c r="V70" s="47">
        <f t="shared" si="46"/>
        <v>0</v>
      </c>
      <c r="W70" s="52">
        <f t="shared" si="49"/>
        <v>0</v>
      </c>
      <c r="X70" s="54"/>
      <c r="Y70" s="47">
        <v>6400</v>
      </c>
      <c r="Z70" s="47">
        <f t="shared" si="47"/>
        <v>0</v>
      </c>
      <c r="AA70" s="52">
        <f t="shared" si="50"/>
        <v>0</v>
      </c>
      <c r="AB70" s="54"/>
    </row>
    <row r="71" spans="1:28" ht="25.5">
      <c r="A71" s="40" t="s">
        <v>47</v>
      </c>
      <c r="B71" s="41" t="s">
        <v>9</v>
      </c>
      <c r="C71" s="41"/>
      <c r="D71" s="38">
        <f>D72</f>
        <v>58276</v>
      </c>
      <c r="E71" s="38">
        <f t="shared" ref="E71:F71" si="59">E72</f>
        <v>58276</v>
      </c>
      <c r="F71" s="38">
        <f t="shared" si="59"/>
        <v>0</v>
      </c>
      <c r="G71" s="56">
        <f t="shared" si="41"/>
        <v>0</v>
      </c>
      <c r="H71" s="56"/>
      <c r="I71" s="38">
        <f>I72</f>
        <v>58276</v>
      </c>
      <c r="J71" s="38">
        <f t="shared" si="39"/>
        <v>0</v>
      </c>
      <c r="K71" s="39">
        <f>I71/E71-100%</f>
        <v>0</v>
      </c>
      <c r="L71" s="42"/>
      <c r="M71" s="38">
        <f>M72</f>
        <v>58276</v>
      </c>
      <c r="N71" s="38">
        <f t="shared" si="57"/>
        <v>0</v>
      </c>
      <c r="O71" s="39">
        <f>M71/I71-100%</f>
        <v>0</v>
      </c>
      <c r="P71" s="42"/>
      <c r="Q71" s="38">
        <f>Q72</f>
        <v>58276</v>
      </c>
      <c r="R71" s="38">
        <f t="shared" si="58"/>
        <v>0</v>
      </c>
      <c r="S71" s="39">
        <f>Q71/M71-100%</f>
        <v>0</v>
      </c>
      <c r="T71" s="42"/>
      <c r="U71" s="38">
        <f>U72</f>
        <v>58276</v>
      </c>
      <c r="V71" s="62">
        <f t="shared" si="46"/>
        <v>0</v>
      </c>
      <c r="W71" s="31">
        <f t="shared" si="49"/>
        <v>0</v>
      </c>
      <c r="X71" s="63"/>
      <c r="Y71" s="38">
        <f>Y72</f>
        <v>33799</v>
      </c>
      <c r="Z71" s="47">
        <f t="shared" si="47"/>
        <v>-24477</v>
      </c>
      <c r="AA71" s="52">
        <f t="shared" si="50"/>
        <v>-0.4200185325005148</v>
      </c>
      <c r="AB71" s="42"/>
    </row>
    <row r="72" spans="1:28" ht="318.75">
      <c r="A72" s="50" t="s">
        <v>48</v>
      </c>
      <c r="B72" s="51" t="s">
        <v>9</v>
      </c>
      <c r="C72" s="51" t="s">
        <v>4</v>
      </c>
      <c r="D72" s="47">
        <v>58276</v>
      </c>
      <c r="E72" s="47">
        <v>58276</v>
      </c>
      <c r="F72" s="57">
        <f t="shared" si="44"/>
        <v>0</v>
      </c>
      <c r="G72" s="58">
        <f t="shared" si="41"/>
        <v>0</v>
      </c>
      <c r="H72" s="58"/>
      <c r="I72" s="47">
        <v>58276</v>
      </c>
      <c r="J72" s="57">
        <f t="shared" si="39"/>
        <v>0</v>
      </c>
      <c r="K72" s="60">
        <f>I72/E72-100%</f>
        <v>0</v>
      </c>
      <c r="L72" s="61"/>
      <c r="M72" s="47">
        <v>58276</v>
      </c>
      <c r="N72" s="57">
        <f t="shared" si="57"/>
        <v>0</v>
      </c>
      <c r="O72" s="39">
        <f>M72/I72-100%</f>
        <v>0</v>
      </c>
      <c r="P72" s="61"/>
      <c r="Q72" s="57">
        <v>58276</v>
      </c>
      <c r="R72" s="57">
        <f t="shared" si="58"/>
        <v>0</v>
      </c>
      <c r="S72" s="60">
        <f>Q72/M72-100%</f>
        <v>0</v>
      </c>
      <c r="T72" s="61"/>
      <c r="U72" s="57">
        <v>58276</v>
      </c>
      <c r="V72" s="47">
        <f t="shared" si="46"/>
        <v>0</v>
      </c>
      <c r="W72" s="52">
        <f t="shared" si="49"/>
        <v>0</v>
      </c>
      <c r="X72" s="61"/>
      <c r="Y72" s="57">
        <v>33799</v>
      </c>
      <c r="Z72" s="47">
        <f t="shared" si="47"/>
        <v>-24477</v>
      </c>
      <c r="AA72" s="52">
        <f t="shared" si="50"/>
        <v>-0.4200185325005148</v>
      </c>
      <c r="AB72" s="61" t="s">
        <v>155</v>
      </c>
    </row>
    <row r="73" spans="1:28" ht="12.75" customHeight="1">
      <c r="D73" s="12"/>
      <c r="I73" s="12"/>
    </row>
    <row r="74" spans="1:28" ht="12.75" customHeight="1">
      <c r="D74" s="12"/>
    </row>
    <row r="75" spans="1:28" ht="12.75" customHeight="1">
      <c r="D75" s="12"/>
    </row>
    <row r="76" spans="1:28" ht="12.75" customHeight="1">
      <c r="D76" s="12"/>
    </row>
    <row r="77" spans="1:28" ht="12.75" customHeight="1">
      <c r="D77" s="12"/>
    </row>
    <row r="78" spans="1:28" ht="12.75" customHeight="1">
      <c r="D78" s="12"/>
    </row>
    <row r="79" spans="1:28" ht="12.75" customHeight="1">
      <c r="D79" s="12"/>
    </row>
    <row r="80" spans="1:28" ht="12.75" customHeight="1">
      <c r="D80" s="12"/>
    </row>
    <row r="81" spans="4:4" ht="12.75" customHeight="1">
      <c r="D81" s="12"/>
    </row>
    <row r="82" spans="4:4" ht="12.75" customHeight="1">
      <c r="D82" s="12"/>
    </row>
    <row r="83" spans="4:4" ht="12.75" customHeight="1">
      <c r="D83" s="12"/>
    </row>
    <row r="84" spans="4:4" ht="12.75" customHeight="1">
      <c r="D84" s="12"/>
    </row>
    <row r="85" spans="4:4" ht="12.75" customHeight="1">
      <c r="D85" s="12"/>
    </row>
    <row r="86" spans="4:4" ht="12.75" customHeight="1">
      <c r="D86" s="12"/>
    </row>
    <row r="87" spans="4:4" ht="12.75" customHeight="1">
      <c r="D87" s="12"/>
    </row>
    <row r="88" spans="4:4" ht="12.75" customHeight="1">
      <c r="D88" s="12"/>
    </row>
    <row r="89" spans="4:4" ht="12.75" customHeight="1">
      <c r="D89" s="12"/>
    </row>
    <row r="90" spans="4:4" ht="12.75" customHeight="1">
      <c r="D90" s="12"/>
    </row>
    <row r="91" spans="4:4" ht="12.75" customHeight="1">
      <c r="D91" s="12"/>
    </row>
    <row r="92" spans="4:4" ht="12.75" customHeight="1">
      <c r="D92" s="12"/>
    </row>
    <row r="93" spans="4:4" ht="12.75" customHeight="1">
      <c r="D93" s="12"/>
    </row>
    <row r="94" spans="4:4" ht="12.75" customHeight="1">
      <c r="D94" s="12"/>
    </row>
    <row r="95" spans="4:4" ht="12.75" customHeight="1">
      <c r="D95" s="12"/>
    </row>
    <row r="96" spans="4:4" ht="12.75" customHeight="1">
      <c r="D96" s="12"/>
    </row>
    <row r="97" spans="4:4" ht="12.75" customHeight="1">
      <c r="D97" s="12"/>
    </row>
    <row r="98" spans="4:4" ht="12.75" customHeight="1">
      <c r="D98" s="12"/>
    </row>
    <row r="99" spans="4:4" ht="12.75" customHeight="1">
      <c r="D99" s="12"/>
    </row>
    <row r="100" spans="4:4" ht="12.75" customHeight="1">
      <c r="D100" s="12"/>
    </row>
    <row r="101" spans="4:4" ht="12.75" customHeight="1">
      <c r="D101" s="12"/>
    </row>
    <row r="102" spans="4:4" ht="12.75" customHeight="1">
      <c r="D102" s="12"/>
    </row>
    <row r="103" spans="4:4" ht="12.75" customHeight="1">
      <c r="D103" s="12"/>
    </row>
    <row r="104" spans="4:4" ht="12.75" customHeight="1">
      <c r="D104" s="12"/>
    </row>
    <row r="105" spans="4:4" ht="12.75" customHeight="1">
      <c r="D105" s="12"/>
    </row>
    <row r="106" spans="4:4" ht="12.75" customHeight="1">
      <c r="D106" s="12"/>
    </row>
    <row r="107" spans="4:4" ht="12.75" customHeight="1">
      <c r="D107" s="12"/>
    </row>
    <row r="108" spans="4:4" ht="12.75" customHeight="1">
      <c r="D108" s="12"/>
    </row>
    <row r="109" spans="4:4" ht="12.75" customHeight="1">
      <c r="D109" s="12"/>
    </row>
    <row r="110" spans="4:4" ht="12.75" customHeight="1">
      <c r="D110" s="12"/>
    </row>
    <row r="111" spans="4:4" ht="12.75" customHeight="1">
      <c r="D111" s="12"/>
    </row>
    <row r="112" spans="4:4" ht="12.75" customHeight="1">
      <c r="D112" s="12"/>
    </row>
    <row r="113" spans="4:4" ht="12.75" customHeight="1">
      <c r="D113" s="12"/>
    </row>
    <row r="114" spans="4:4" ht="12.75" customHeight="1">
      <c r="D114" s="12"/>
    </row>
    <row r="115" spans="4:4" ht="12.75" customHeight="1">
      <c r="D115" s="12"/>
    </row>
    <row r="116" spans="4:4" ht="12.75" customHeight="1">
      <c r="D116" s="12"/>
    </row>
    <row r="117" spans="4:4" ht="12.75" customHeight="1">
      <c r="D117" s="12"/>
    </row>
    <row r="118" spans="4:4" ht="12.75" customHeight="1">
      <c r="D118" s="12"/>
    </row>
    <row r="119" spans="4:4" ht="12.75" customHeight="1">
      <c r="D119" s="12"/>
    </row>
    <row r="120" spans="4:4" ht="12.75" customHeight="1">
      <c r="D120" s="12"/>
    </row>
    <row r="121" spans="4:4" ht="12.75" customHeight="1">
      <c r="D121" s="12"/>
    </row>
    <row r="122" spans="4:4" ht="12.75" customHeight="1">
      <c r="D122" s="12"/>
    </row>
    <row r="123" spans="4:4" ht="12.75" customHeight="1">
      <c r="D123" s="12"/>
    </row>
    <row r="124" spans="4:4" ht="12.75" customHeight="1">
      <c r="D124" s="12"/>
    </row>
    <row r="125" spans="4:4" ht="12.75" customHeight="1">
      <c r="D125" s="12"/>
    </row>
    <row r="126" spans="4:4" ht="12.75" customHeight="1">
      <c r="D126" s="12"/>
    </row>
    <row r="127" spans="4:4" ht="12.75" customHeight="1">
      <c r="D127" s="12"/>
    </row>
    <row r="128" spans="4:4" ht="12.75" customHeight="1">
      <c r="D128" s="12"/>
    </row>
    <row r="129" spans="4:4" ht="12.75" customHeight="1">
      <c r="D129" s="12"/>
    </row>
    <row r="130" spans="4:4" ht="12.75" customHeight="1">
      <c r="D130" s="12"/>
    </row>
    <row r="131" spans="4:4" ht="12.75" customHeight="1">
      <c r="D131" s="12"/>
    </row>
    <row r="132" spans="4:4" ht="12.75" customHeight="1">
      <c r="D132" s="12"/>
    </row>
    <row r="133" spans="4:4" ht="12.75" customHeight="1">
      <c r="D133" s="12"/>
    </row>
    <row r="134" spans="4:4" ht="12.75" customHeight="1">
      <c r="D134" s="12"/>
    </row>
    <row r="135" spans="4:4" ht="12.75" customHeight="1">
      <c r="D135" s="12"/>
    </row>
    <row r="136" spans="4:4" ht="12.75" customHeight="1">
      <c r="D136" s="12"/>
    </row>
    <row r="137" spans="4:4" ht="12.75" customHeight="1">
      <c r="D137" s="12"/>
    </row>
    <row r="138" spans="4:4" ht="12.75" customHeight="1">
      <c r="D138" s="12"/>
    </row>
    <row r="139" spans="4:4" ht="12.75" customHeight="1">
      <c r="D139" s="12"/>
    </row>
    <row r="140" spans="4:4" ht="12.75" customHeight="1">
      <c r="D140" s="12"/>
    </row>
    <row r="141" spans="4:4" ht="12.75" customHeight="1">
      <c r="D141" s="12"/>
    </row>
    <row r="142" spans="4:4" ht="12.75" customHeight="1">
      <c r="D142" s="12"/>
    </row>
    <row r="143" spans="4:4" ht="12.75" customHeight="1">
      <c r="D143" s="12"/>
    </row>
    <row r="144" spans="4:4" ht="12.75" customHeight="1">
      <c r="D144" s="12"/>
    </row>
    <row r="145" spans="4:4" ht="12.75" customHeight="1">
      <c r="D145" s="12"/>
    </row>
    <row r="146" spans="4:4" ht="12.75" customHeight="1">
      <c r="D146" s="12"/>
    </row>
    <row r="147" spans="4:4" ht="12.75" customHeight="1">
      <c r="D147" s="12"/>
    </row>
    <row r="148" spans="4:4" ht="12.75" customHeight="1">
      <c r="D148" s="12"/>
    </row>
    <row r="149" spans="4:4" ht="12.75" customHeight="1">
      <c r="D149" s="12"/>
    </row>
    <row r="150" spans="4:4" ht="12.75" customHeight="1">
      <c r="D150" s="12"/>
    </row>
    <row r="151" spans="4:4" ht="12.75" customHeight="1">
      <c r="D151" s="12"/>
    </row>
    <row r="152" spans="4:4" ht="12.75" customHeight="1">
      <c r="D152" s="12"/>
    </row>
    <row r="153" spans="4:4" ht="12.75" customHeight="1">
      <c r="D153" s="12"/>
    </row>
    <row r="154" spans="4:4" ht="12.75" customHeight="1">
      <c r="D154" s="12"/>
    </row>
    <row r="155" spans="4:4" ht="12.75" customHeight="1">
      <c r="D155" s="12"/>
    </row>
    <row r="156" spans="4:4" ht="12.75" customHeight="1">
      <c r="D156" s="12"/>
    </row>
    <row r="157" spans="4:4" ht="12.75" customHeight="1">
      <c r="D157" s="12"/>
    </row>
    <row r="158" spans="4:4" ht="12.75" customHeight="1">
      <c r="D158" s="12"/>
    </row>
    <row r="159" spans="4:4" ht="12.75" customHeight="1">
      <c r="D159" s="12"/>
    </row>
    <row r="160" spans="4:4" ht="12.75" customHeight="1">
      <c r="D160" s="12"/>
    </row>
    <row r="161" spans="4:4" ht="12.75" customHeight="1">
      <c r="D161" s="12"/>
    </row>
    <row r="162" spans="4:4" ht="12.75" customHeight="1">
      <c r="D162" s="12"/>
    </row>
    <row r="163" spans="4:4" ht="12.75" customHeight="1">
      <c r="D163" s="12"/>
    </row>
    <row r="164" spans="4:4" ht="12.75" customHeight="1">
      <c r="D164" s="12"/>
    </row>
    <row r="165" spans="4:4" ht="12.75" customHeight="1">
      <c r="D165" s="12"/>
    </row>
    <row r="166" spans="4:4" ht="12.75" customHeight="1">
      <c r="D166" s="12"/>
    </row>
    <row r="167" spans="4:4" ht="12.75" customHeight="1">
      <c r="D167" s="12"/>
    </row>
    <row r="168" spans="4:4" ht="12.75" customHeight="1">
      <c r="D168" s="12"/>
    </row>
    <row r="169" spans="4:4" ht="12.75" customHeight="1">
      <c r="D169" s="12"/>
    </row>
    <row r="170" spans="4:4" ht="12.75" customHeight="1">
      <c r="D170" s="12"/>
    </row>
    <row r="171" spans="4:4" ht="12.75" customHeight="1">
      <c r="D171" s="12"/>
    </row>
    <row r="172" spans="4:4" ht="12.75" customHeight="1">
      <c r="D172" s="12"/>
    </row>
    <row r="173" spans="4:4" ht="12.75" customHeight="1">
      <c r="D173" s="12"/>
    </row>
    <row r="174" spans="4:4" ht="12.75" customHeight="1">
      <c r="D174" s="12"/>
    </row>
    <row r="175" spans="4:4" ht="12.75" customHeight="1">
      <c r="D175" s="12"/>
    </row>
    <row r="176" spans="4:4" ht="12.75" customHeight="1">
      <c r="D176" s="12"/>
    </row>
    <row r="177" spans="4:4" ht="12.75" customHeight="1">
      <c r="D177" s="12"/>
    </row>
    <row r="178" spans="4:4" ht="12.75" customHeight="1">
      <c r="D178" s="12"/>
    </row>
    <row r="179" spans="4:4" ht="12.75" customHeight="1">
      <c r="D179" s="12"/>
    </row>
    <row r="180" spans="4:4" ht="12.75" customHeight="1">
      <c r="D180" s="12"/>
    </row>
    <row r="181" spans="4:4" ht="12.75" customHeight="1">
      <c r="D181" s="12"/>
    </row>
    <row r="182" spans="4:4" ht="12.75" customHeight="1">
      <c r="D182" s="12"/>
    </row>
    <row r="183" spans="4:4" ht="12.75" customHeight="1">
      <c r="D183" s="12"/>
    </row>
    <row r="184" spans="4:4" ht="12.75" customHeight="1">
      <c r="D184" s="12"/>
    </row>
    <row r="185" spans="4:4" ht="12.75" customHeight="1">
      <c r="D185" s="12"/>
    </row>
    <row r="186" spans="4:4" ht="12.75" customHeight="1">
      <c r="D186" s="12"/>
    </row>
    <row r="187" spans="4:4" ht="12.75" customHeight="1">
      <c r="D187" s="12"/>
    </row>
    <row r="188" spans="4:4" ht="12.75" customHeight="1">
      <c r="D188" s="12"/>
    </row>
    <row r="189" spans="4:4" ht="12.75" customHeight="1">
      <c r="D189" s="12"/>
    </row>
    <row r="190" spans="4:4" ht="12.75" customHeight="1">
      <c r="D190" s="12"/>
    </row>
    <row r="191" spans="4:4" ht="12.75" customHeight="1">
      <c r="D191" s="12"/>
    </row>
    <row r="192" spans="4:4" ht="12.75" customHeight="1">
      <c r="D192" s="12"/>
    </row>
    <row r="193" spans="4:4" ht="12.75" customHeight="1">
      <c r="D193" s="12"/>
    </row>
    <row r="194" spans="4:4" ht="12.75" customHeight="1">
      <c r="D194" s="12"/>
    </row>
    <row r="195" spans="4:4" ht="12.75" customHeight="1">
      <c r="D195" s="12"/>
    </row>
    <row r="196" spans="4:4" ht="12.75" customHeight="1">
      <c r="D196" s="12"/>
    </row>
    <row r="197" spans="4:4" ht="12.75" customHeight="1">
      <c r="D197" s="12"/>
    </row>
    <row r="198" spans="4:4" ht="12.75" customHeight="1">
      <c r="D198" s="12"/>
    </row>
    <row r="199" spans="4:4" ht="12.75" customHeight="1">
      <c r="D199" s="12"/>
    </row>
    <row r="200" spans="4:4" ht="12.75" customHeight="1">
      <c r="D200" s="12"/>
    </row>
    <row r="201" spans="4:4" ht="12.75" customHeight="1">
      <c r="D201" s="12"/>
    </row>
    <row r="202" spans="4:4" ht="12.75" customHeight="1">
      <c r="D202" s="12"/>
    </row>
    <row r="203" spans="4:4" ht="12.75" customHeight="1">
      <c r="D203" s="12"/>
    </row>
    <row r="204" spans="4:4" ht="12.75" customHeight="1">
      <c r="D204" s="12"/>
    </row>
    <row r="205" spans="4:4" ht="12.75" customHeight="1">
      <c r="D205" s="12"/>
    </row>
    <row r="206" spans="4:4" ht="12.75" customHeight="1">
      <c r="D206" s="12"/>
    </row>
    <row r="207" spans="4:4" ht="12.75" customHeight="1">
      <c r="D207" s="12"/>
    </row>
    <row r="208" spans="4:4" ht="12.75" customHeight="1">
      <c r="D208" s="12"/>
    </row>
    <row r="209" spans="4:4" ht="12.75" customHeight="1">
      <c r="D209" s="12"/>
    </row>
    <row r="210" spans="4:4" ht="12.75" customHeight="1">
      <c r="D210" s="12"/>
    </row>
    <row r="211" spans="4:4" ht="12.75" customHeight="1">
      <c r="D211" s="12"/>
    </row>
    <row r="212" spans="4:4" ht="12.75" customHeight="1">
      <c r="D212" s="12"/>
    </row>
    <row r="213" spans="4:4" ht="12.75" customHeight="1">
      <c r="D213" s="12"/>
    </row>
    <row r="214" spans="4:4" ht="12.75" customHeight="1">
      <c r="D214" s="12"/>
    </row>
    <row r="215" spans="4:4" ht="12.75" customHeight="1">
      <c r="D215" s="12"/>
    </row>
    <row r="216" spans="4:4" ht="12.75" customHeight="1">
      <c r="D216" s="12"/>
    </row>
    <row r="217" spans="4:4" ht="12.75" customHeight="1">
      <c r="D217" s="12"/>
    </row>
    <row r="218" spans="4:4" ht="12.75" customHeight="1">
      <c r="D218" s="12"/>
    </row>
    <row r="219" spans="4:4" ht="12.75" customHeight="1">
      <c r="D219" s="12"/>
    </row>
    <row r="220" spans="4:4" ht="12.75" customHeight="1">
      <c r="D220" s="12"/>
    </row>
    <row r="221" spans="4:4" ht="12.75" customHeight="1">
      <c r="D221" s="12"/>
    </row>
    <row r="222" spans="4:4" ht="12.75" customHeight="1">
      <c r="D222" s="12"/>
    </row>
    <row r="223" spans="4:4" ht="12.75" customHeight="1">
      <c r="D223" s="12"/>
    </row>
    <row r="224" spans="4:4" ht="12.75" customHeight="1">
      <c r="D224" s="12"/>
    </row>
    <row r="225" spans="4:4" ht="12.75" customHeight="1">
      <c r="D225" s="12"/>
    </row>
    <row r="226" spans="4:4" ht="12.75" customHeight="1">
      <c r="D226" s="12"/>
    </row>
    <row r="227" spans="4:4" ht="12.75" customHeight="1">
      <c r="D227" s="12"/>
    </row>
    <row r="228" spans="4:4" ht="12.75" customHeight="1">
      <c r="D228" s="12"/>
    </row>
    <row r="229" spans="4:4" ht="12.75" customHeight="1">
      <c r="D229" s="12"/>
    </row>
    <row r="230" spans="4:4" ht="12.75" customHeight="1">
      <c r="D230" s="12"/>
    </row>
    <row r="231" spans="4:4" ht="12.75" customHeight="1">
      <c r="D231" s="12"/>
    </row>
    <row r="232" spans="4:4" ht="12.75" customHeight="1">
      <c r="D232" s="12"/>
    </row>
    <row r="233" spans="4:4" ht="12.75" customHeight="1">
      <c r="D233" s="12"/>
    </row>
    <row r="234" spans="4:4" ht="12.75" customHeight="1">
      <c r="D234" s="12"/>
    </row>
    <row r="235" spans="4:4" ht="12.75" customHeight="1">
      <c r="D235" s="12"/>
    </row>
    <row r="236" spans="4:4" ht="12.75" customHeight="1">
      <c r="D236" s="12"/>
    </row>
    <row r="237" spans="4:4" ht="12.75" customHeight="1">
      <c r="D237" s="12"/>
    </row>
    <row r="238" spans="4:4" ht="12.75" customHeight="1">
      <c r="D238" s="12"/>
    </row>
    <row r="239" spans="4:4" ht="12.75" customHeight="1">
      <c r="D239" s="12"/>
    </row>
    <row r="240" spans="4:4" ht="12.75" customHeight="1">
      <c r="D240" s="12"/>
    </row>
    <row r="241" spans="4:4" ht="12.75" customHeight="1">
      <c r="D241" s="12"/>
    </row>
    <row r="242" spans="4:4" ht="12.75" customHeight="1">
      <c r="D242" s="12"/>
    </row>
    <row r="243" spans="4:4" ht="12.75" customHeight="1">
      <c r="D243" s="12"/>
    </row>
    <row r="244" spans="4:4" ht="12.75" customHeight="1">
      <c r="D244" s="12"/>
    </row>
    <row r="245" spans="4:4" ht="12.75" customHeight="1">
      <c r="D245" s="12"/>
    </row>
    <row r="246" spans="4:4" ht="12.75" customHeight="1">
      <c r="D246" s="12"/>
    </row>
    <row r="247" spans="4:4" ht="12.75" customHeight="1">
      <c r="D247" s="12"/>
    </row>
    <row r="248" spans="4:4" ht="12.75" customHeight="1">
      <c r="D248" s="12"/>
    </row>
    <row r="249" spans="4:4" ht="12.75" customHeight="1">
      <c r="D249" s="12"/>
    </row>
    <row r="250" spans="4:4" ht="12.75" customHeight="1">
      <c r="D250" s="12"/>
    </row>
    <row r="251" spans="4:4" ht="12.75" customHeight="1">
      <c r="D251" s="12"/>
    </row>
    <row r="252" spans="4:4" ht="12.75" customHeight="1">
      <c r="D252" s="12"/>
    </row>
    <row r="253" spans="4:4" ht="12.75" customHeight="1">
      <c r="D253" s="12"/>
    </row>
    <row r="254" spans="4:4" ht="12.75" customHeight="1">
      <c r="D254" s="12"/>
    </row>
    <row r="255" spans="4:4" ht="12.75" customHeight="1">
      <c r="D255" s="12"/>
    </row>
    <row r="256" spans="4:4" ht="12.75" customHeight="1">
      <c r="D256" s="12"/>
    </row>
    <row r="257" spans="4:4" ht="12.75" customHeight="1">
      <c r="D257" s="12"/>
    </row>
    <row r="258" spans="4:4" ht="12.75" customHeight="1">
      <c r="D258" s="12"/>
    </row>
    <row r="259" spans="4:4" ht="12.75" customHeight="1">
      <c r="D259" s="12"/>
    </row>
    <row r="260" spans="4:4" ht="12.75" customHeight="1">
      <c r="D260" s="12"/>
    </row>
    <row r="261" spans="4:4" ht="12.75" customHeight="1">
      <c r="D261" s="12"/>
    </row>
    <row r="262" spans="4:4" ht="12.75" customHeight="1">
      <c r="D262" s="12"/>
    </row>
    <row r="263" spans="4:4" ht="12.75" customHeight="1">
      <c r="D263" s="12"/>
    </row>
    <row r="264" spans="4:4" ht="12.75" customHeight="1">
      <c r="D264" s="12"/>
    </row>
    <row r="265" spans="4:4" ht="12.75" customHeight="1">
      <c r="D265" s="12"/>
    </row>
    <row r="266" spans="4:4" ht="12.75" customHeight="1">
      <c r="D266" s="12"/>
    </row>
    <row r="267" spans="4:4" ht="12.75" customHeight="1">
      <c r="D267" s="12"/>
    </row>
    <row r="268" spans="4:4" ht="12.75" customHeight="1">
      <c r="D268" s="12"/>
    </row>
    <row r="269" spans="4:4" ht="12.75" customHeight="1">
      <c r="D269" s="12"/>
    </row>
    <row r="270" spans="4:4" ht="12.75" customHeight="1">
      <c r="D270" s="12"/>
    </row>
    <row r="271" spans="4:4" ht="12.75" customHeight="1">
      <c r="D271" s="12"/>
    </row>
    <row r="272" spans="4:4" ht="12.75" customHeight="1">
      <c r="D272" s="12"/>
    </row>
    <row r="273" spans="4:4" ht="12.75" customHeight="1">
      <c r="D273" s="12"/>
    </row>
    <row r="274" spans="4:4" ht="12.75" customHeight="1">
      <c r="D274" s="12"/>
    </row>
    <row r="275" spans="4:4" ht="12.75" customHeight="1">
      <c r="D275" s="12"/>
    </row>
    <row r="276" spans="4:4" ht="12.75" customHeight="1">
      <c r="D276" s="12"/>
    </row>
    <row r="277" spans="4:4" ht="12.75" customHeight="1">
      <c r="D277" s="12"/>
    </row>
    <row r="278" spans="4:4" ht="12.75" customHeight="1">
      <c r="D278" s="12"/>
    </row>
    <row r="279" spans="4:4" ht="12.75" customHeight="1">
      <c r="D279" s="12"/>
    </row>
    <row r="280" spans="4:4" ht="12.75" customHeight="1">
      <c r="D280" s="12"/>
    </row>
    <row r="281" spans="4:4" ht="12.75" customHeight="1">
      <c r="D281" s="12"/>
    </row>
    <row r="282" spans="4:4" ht="12.75" customHeight="1">
      <c r="D282" s="12"/>
    </row>
    <row r="283" spans="4:4" ht="12.75" customHeight="1">
      <c r="D283" s="12"/>
    </row>
    <row r="284" spans="4:4" ht="12.75" customHeight="1">
      <c r="D284" s="12"/>
    </row>
    <row r="285" spans="4:4" ht="12.75" customHeight="1">
      <c r="D285" s="12"/>
    </row>
    <row r="286" spans="4:4" ht="12.75" customHeight="1">
      <c r="D286" s="12"/>
    </row>
    <row r="287" spans="4:4" ht="12.75" customHeight="1">
      <c r="D287" s="12"/>
    </row>
    <row r="288" spans="4:4" ht="12.75" customHeight="1">
      <c r="D288" s="12"/>
    </row>
    <row r="289" spans="4:4" ht="12.75" customHeight="1">
      <c r="D289" s="12"/>
    </row>
    <row r="290" spans="4:4" ht="12.75" customHeight="1">
      <c r="D290" s="12"/>
    </row>
    <row r="291" spans="4:4" ht="12.75" customHeight="1">
      <c r="D291" s="12"/>
    </row>
    <row r="292" spans="4:4" ht="12.75" customHeight="1">
      <c r="D292" s="12"/>
    </row>
    <row r="293" spans="4:4" ht="12.75" customHeight="1">
      <c r="D293" s="12"/>
    </row>
    <row r="294" spans="4:4" ht="12.75" customHeight="1">
      <c r="D294" s="12"/>
    </row>
    <row r="295" spans="4:4" ht="12.75" customHeight="1">
      <c r="D295" s="12"/>
    </row>
    <row r="296" spans="4:4" ht="12.75" customHeight="1">
      <c r="D296" s="12"/>
    </row>
    <row r="297" spans="4:4" ht="12.75" customHeight="1">
      <c r="D297" s="12"/>
    </row>
    <row r="298" spans="4:4" ht="12.75" customHeight="1">
      <c r="D298" s="12"/>
    </row>
    <row r="299" spans="4:4" ht="12.75" customHeight="1">
      <c r="D299" s="12"/>
    </row>
    <row r="300" spans="4:4" ht="12.75" customHeight="1">
      <c r="D300" s="12"/>
    </row>
    <row r="301" spans="4:4" ht="12.75" customHeight="1">
      <c r="D301" s="12"/>
    </row>
    <row r="302" spans="4:4" ht="12.75" customHeight="1">
      <c r="D302" s="12"/>
    </row>
    <row r="303" spans="4:4" ht="12.75" customHeight="1">
      <c r="D303" s="12"/>
    </row>
    <row r="304" spans="4:4" ht="12.75" customHeight="1">
      <c r="D304" s="12"/>
    </row>
    <row r="305" spans="4:4" ht="12.75" customHeight="1">
      <c r="D305" s="12"/>
    </row>
    <row r="306" spans="4:4" ht="12.75" customHeight="1">
      <c r="D306" s="12"/>
    </row>
    <row r="307" spans="4:4" ht="12.75" customHeight="1">
      <c r="D307" s="12"/>
    </row>
    <row r="308" spans="4:4" ht="12.75" customHeight="1">
      <c r="D308" s="12"/>
    </row>
    <row r="309" spans="4:4" ht="12.75" customHeight="1">
      <c r="D309" s="12"/>
    </row>
    <row r="310" spans="4:4" ht="12.75" customHeight="1">
      <c r="D310" s="12"/>
    </row>
    <row r="311" spans="4:4" ht="12.75" customHeight="1">
      <c r="D311" s="12"/>
    </row>
    <row r="312" spans="4:4" ht="12.75" customHeight="1">
      <c r="D312" s="12"/>
    </row>
    <row r="313" spans="4:4" ht="12.75" customHeight="1">
      <c r="D313" s="12"/>
    </row>
    <row r="314" spans="4:4" ht="12.75" customHeight="1">
      <c r="D314" s="12"/>
    </row>
    <row r="315" spans="4:4" ht="12.75" customHeight="1">
      <c r="D315" s="12"/>
    </row>
    <row r="316" spans="4:4" ht="12.75" customHeight="1">
      <c r="D316" s="12"/>
    </row>
    <row r="317" spans="4:4" ht="12.75" customHeight="1">
      <c r="D317" s="12"/>
    </row>
    <row r="318" spans="4:4" ht="12.75" customHeight="1">
      <c r="D318" s="12"/>
    </row>
    <row r="319" spans="4:4" ht="12.75" customHeight="1">
      <c r="D319" s="12"/>
    </row>
    <row r="320" spans="4:4" ht="12.75" customHeight="1">
      <c r="D320" s="12"/>
    </row>
    <row r="321" spans="4:4" ht="12.75" customHeight="1">
      <c r="D321" s="12"/>
    </row>
    <row r="322" spans="4:4" ht="12.75" customHeight="1">
      <c r="D322" s="12"/>
    </row>
    <row r="323" spans="4:4" ht="12.75" customHeight="1">
      <c r="D323" s="12"/>
    </row>
    <row r="324" spans="4:4" ht="12.75" customHeight="1">
      <c r="D324" s="12"/>
    </row>
    <row r="325" spans="4:4" ht="12.75" customHeight="1">
      <c r="D325" s="12"/>
    </row>
    <row r="326" spans="4:4" ht="12.75" customHeight="1">
      <c r="D326" s="12"/>
    </row>
    <row r="327" spans="4:4" ht="12.75" customHeight="1">
      <c r="D327" s="12"/>
    </row>
    <row r="328" spans="4:4" ht="12.75" customHeight="1">
      <c r="D328" s="12"/>
    </row>
    <row r="329" spans="4:4" ht="12.75" customHeight="1">
      <c r="D329" s="12"/>
    </row>
    <row r="330" spans="4:4" ht="12.75" customHeight="1">
      <c r="D330" s="12"/>
    </row>
    <row r="331" spans="4:4" ht="12.75" customHeight="1">
      <c r="D331" s="12"/>
    </row>
    <row r="332" spans="4:4" ht="12.75" customHeight="1">
      <c r="D332" s="12"/>
    </row>
    <row r="333" spans="4:4" ht="12.75" customHeight="1">
      <c r="D333" s="12"/>
    </row>
    <row r="334" spans="4:4" ht="12.75" customHeight="1">
      <c r="D334" s="12"/>
    </row>
    <row r="335" spans="4:4" ht="12.75" customHeight="1">
      <c r="D335" s="12"/>
    </row>
    <row r="336" spans="4:4" ht="12.75" customHeight="1">
      <c r="D336" s="12"/>
    </row>
    <row r="337" spans="4:4" ht="12.75" customHeight="1">
      <c r="D337" s="12"/>
    </row>
    <row r="338" spans="4:4" ht="12.75" customHeight="1">
      <c r="D338" s="12"/>
    </row>
    <row r="339" spans="4:4" ht="12.75" customHeight="1">
      <c r="D339" s="12"/>
    </row>
    <row r="340" spans="4:4" ht="12.75" customHeight="1">
      <c r="D340" s="12"/>
    </row>
    <row r="341" spans="4:4" ht="12.75" customHeight="1">
      <c r="D341" s="12"/>
    </row>
    <row r="342" spans="4:4" ht="12.75" customHeight="1">
      <c r="D342" s="12"/>
    </row>
    <row r="343" spans="4:4" ht="12.75" customHeight="1">
      <c r="D343" s="12"/>
    </row>
    <row r="344" spans="4:4" ht="12.75" customHeight="1">
      <c r="D344" s="12"/>
    </row>
    <row r="345" spans="4:4" ht="12.75" customHeight="1">
      <c r="D345" s="12"/>
    </row>
    <row r="346" spans="4:4" ht="12.75" customHeight="1">
      <c r="D346" s="12"/>
    </row>
    <row r="347" spans="4:4" ht="12.75" customHeight="1">
      <c r="D347" s="12"/>
    </row>
    <row r="348" spans="4:4" ht="12.75" customHeight="1">
      <c r="D348" s="12"/>
    </row>
    <row r="349" spans="4:4" ht="12.75" customHeight="1">
      <c r="D349" s="12"/>
    </row>
    <row r="350" spans="4:4" ht="12.75" customHeight="1">
      <c r="D350" s="12"/>
    </row>
    <row r="351" spans="4:4" ht="12.75" customHeight="1">
      <c r="D351" s="12"/>
    </row>
    <row r="352" spans="4:4" ht="12.75" customHeight="1">
      <c r="D352" s="12"/>
    </row>
    <row r="353" spans="4:4" ht="12.75" customHeight="1">
      <c r="D353" s="12"/>
    </row>
    <row r="354" spans="4:4" ht="12.75" customHeight="1">
      <c r="D354" s="12"/>
    </row>
    <row r="355" spans="4:4" ht="12.75" customHeight="1">
      <c r="D355" s="12"/>
    </row>
    <row r="356" spans="4:4" ht="12.75" customHeight="1">
      <c r="D356" s="12"/>
    </row>
    <row r="357" spans="4:4" ht="12.75" customHeight="1">
      <c r="D357" s="12"/>
    </row>
    <row r="358" spans="4:4" ht="12.75" customHeight="1">
      <c r="D358" s="12"/>
    </row>
    <row r="359" spans="4:4" ht="12.75" customHeight="1">
      <c r="D359" s="12"/>
    </row>
    <row r="360" spans="4:4" ht="12.75" customHeight="1">
      <c r="D360" s="12"/>
    </row>
    <row r="361" spans="4:4" ht="12.75" customHeight="1">
      <c r="D361" s="12"/>
    </row>
    <row r="362" spans="4:4" ht="12.75" customHeight="1">
      <c r="D362" s="12"/>
    </row>
    <row r="363" spans="4:4" ht="12.75" customHeight="1">
      <c r="D363" s="12"/>
    </row>
    <row r="364" spans="4:4" ht="12.75" customHeight="1">
      <c r="D364" s="12"/>
    </row>
    <row r="365" spans="4:4" ht="12.75" customHeight="1">
      <c r="D365" s="12"/>
    </row>
    <row r="366" spans="4:4" ht="12.75" customHeight="1">
      <c r="D366" s="12"/>
    </row>
    <row r="367" spans="4:4" ht="12.75" customHeight="1">
      <c r="D367" s="12"/>
    </row>
    <row r="368" spans="4:4" ht="12.75" customHeight="1">
      <c r="D368" s="12"/>
    </row>
    <row r="369" spans="4:4" ht="12.75" customHeight="1">
      <c r="D369" s="12"/>
    </row>
    <row r="370" spans="4:4" ht="12.75" customHeight="1">
      <c r="D370" s="12"/>
    </row>
    <row r="371" spans="4:4" ht="12.75" customHeight="1">
      <c r="D371" s="12"/>
    </row>
    <row r="372" spans="4:4" ht="12.75" customHeight="1">
      <c r="D372" s="12"/>
    </row>
    <row r="373" spans="4:4" ht="12.75" customHeight="1">
      <c r="D373" s="12"/>
    </row>
    <row r="374" spans="4:4" ht="12.75" customHeight="1">
      <c r="D374" s="12"/>
    </row>
    <row r="375" spans="4:4" ht="12.75" customHeight="1">
      <c r="D375" s="12"/>
    </row>
    <row r="376" spans="4:4" ht="12.75" customHeight="1">
      <c r="D376" s="12"/>
    </row>
    <row r="377" spans="4:4" ht="12.75" customHeight="1">
      <c r="D377" s="12"/>
    </row>
    <row r="378" spans="4:4" ht="12.75" customHeight="1">
      <c r="D378" s="12"/>
    </row>
    <row r="379" spans="4:4" ht="12.75" customHeight="1">
      <c r="D379" s="12"/>
    </row>
    <row r="380" spans="4:4" ht="12.75" customHeight="1">
      <c r="D380" s="12"/>
    </row>
    <row r="381" spans="4:4" ht="12.75" customHeight="1">
      <c r="D381" s="12"/>
    </row>
    <row r="382" spans="4:4" ht="12.75" customHeight="1">
      <c r="D382" s="12"/>
    </row>
    <row r="383" spans="4:4" ht="12.75" customHeight="1">
      <c r="D383" s="12"/>
    </row>
    <row r="384" spans="4:4" ht="12.75" customHeight="1">
      <c r="D384" s="12"/>
    </row>
    <row r="385" spans="4:4" ht="12.75" customHeight="1">
      <c r="D385" s="12"/>
    </row>
    <row r="386" spans="4:4" ht="12.75" customHeight="1">
      <c r="D386" s="12"/>
    </row>
    <row r="387" spans="4:4" ht="12.75" customHeight="1">
      <c r="D387" s="12"/>
    </row>
    <row r="388" spans="4:4" ht="12.75" customHeight="1">
      <c r="D388" s="12"/>
    </row>
    <row r="389" spans="4:4" ht="12.75" customHeight="1">
      <c r="D389" s="12"/>
    </row>
    <row r="390" spans="4:4" ht="12.75" customHeight="1">
      <c r="D390" s="12"/>
    </row>
    <row r="391" spans="4:4" ht="12.75" customHeight="1">
      <c r="D391" s="12"/>
    </row>
    <row r="392" spans="4:4" ht="12.75" customHeight="1">
      <c r="D392" s="12"/>
    </row>
    <row r="393" spans="4:4" ht="12.75" customHeight="1">
      <c r="D393" s="12"/>
    </row>
    <row r="394" spans="4:4" ht="12.75" customHeight="1">
      <c r="D394" s="12"/>
    </row>
    <row r="395" spans="4:4" ht="12.75" customHeight="1">
      <c r="D395" s="12"/>
    </row>
    <row r="396" spans="4:4" ht="12.75" customHeight="1">
      <c r="D396" s="12"/>
    </row>
    <row r="397" spans="4:4" ht="12.75" customHeight="1">
      <c r="D397" s="12"/>
    </row>
    <row r="398" spans="4:4" ht="12.75" customHeight="1">
      <c r="D398" s="12"/>
    </row>
    <row r="399" spans="4:4" ht="12.75" customHeight="1">
      <c r="D399" s="12"/>
    </row>
    <row r="400" spans="4:4" ht="12.75" customHeight="1">
      <c r="D400" s="12"/>
    </row>
    <row r="401" spans="4:4" ht="12.75" customHeight="1">
      <c r="D401" s="12"/>
    </row>
    <row r="402" spans="4:4" ht="12.75" customHeight="1">
      <c r="D402" s="12"/>
    </row>
    <row r="403" spans="4:4" ht="12.75" customHeight="1">
      <c r="D403" s="12"/>
    </row>
    <row r="404" spans="4:4" ht="12.75" customHeight="1">
      <c r="D404" s="12"/>
    </row>
    <row r="405" spans="4:4" ht="12.75" customHeight="1">
      <c r="D405" s="12"/>
    </row>
    <row r="406" spans="4:4" ht="12.75" customHeight="1">
      <c r="D406" s="12"/>
    </row>
    <row r="407" spans="4:4" ht="12.75" customHeight="1">
      <c r="D407" s="12"/>
    </row>
    <row r="408" spans="4:4" ht="12.75" customHeight="1">
      <c r="D408" s="12"/>
    </row>
    <row r="409" spans="4:4" ht="12.75" customHeight="1">
      <c r="D409" s="12"/>
    </row>
    <row r="410" spans="4:4" ht="12.75" customHeight="1">
      <c r="D410" s="12"/>
    </row>
    <row r="411" spans="4:4" ht="12.75" customHeight="1">
      <c r="D411" s="12"/>
    </row>
    <row r="412" spans="4:4" ht="12.75" customHeight="1">
      <c r="D412" s="12"/>
    </row>
    <row r="413" spans="4:4" ht="12.75" customHeight="1">
      <c r="D413" s="12"/>
    </row>
    <row r="414" spans="4:4" ht="12.75" customHeight="1">
      <c r="D414" s="12"/>
    </row>
    <row r="415" spans="4:4" ht="12.75" customHeight="1">
      <c r="D415" s="12"/>
    </row>
    <row r="416" spans="4:4" ht="12.75" customHeight="1">
      <c r="D416" s="12"/>
    </row>
    <row r="417" spans="4:4" ht="12.75" customHeight="1">
      <c r="D417" s="12"/>
    </row>
    <row r="418" spans="4:4" ht="12.75" customHeight="1">
      <c r="D418" s="12"/>
    </row>
    <row r="419" spans="4:4" ht="12.75" customHeight="1">
      <c r="D419" s="12"/>
    </row>
    <row r="420" spans="4:4" ht="12.75" customHeight="1">
      <c r="D420" s="12"/>
    </row>
    <row r="421" spans="4:4" ht="12.75" customHeight="1">
      <c r="D421" s="12"/>
    </row>
    <row r="422" spans="4:4" ht="12.75" customHeight="1">
      <c r="D422" s="12"/>
    </row>
    <row r="423" spans="4:4" ht="12.75" customHeight="1">
      <c r="D423" s="12"/>
    </row>
    <row r="424" spans="4:4" ht="12.75" customHeight="1">
      <c r="D424" s="12"/>
    </row>
    <row r="425" spans="4:4" ht="12.75" customHeight="1">
      <c r="D425" s="12"/>
    </row>
    <row r="426" spans="4:4" ht="12.75" customHeight="1">
      <c r="D426" s="12"/>
    </row>
    <row r="427" spans="4:4" ht="12.75" customHeight="1">
      <c r="D427" s="12"/>
    </row>
    <row r="428" spans="4:4" ht="12.75" customHeight="1">
      <c r="D428" s="12"/>
    </row>
    <row r="429" spans="4:4" ht="12.75" customHeight="1">
      <c r="D429" s="12"/>
    </row>
    <row r="430" spans="4:4" ht="12.75" customHeight="1">
      <c r="D430" s="12"/>
    </row>
    <row r="431" spans="4:4" ht="12.75" customHeight="1">
      <c r="D431" s="12"/>
    </row>
    <row r="432" spans="4:4" ht="12.75" customHeight="1">
      <c r="D432" s="12"/>
    </row>
    <row r="433" spans="4:4" ht="12.75" customHeight="1">
      <c r="D433" s="12"/>
    </row>
    <row r="434" spans="4:4" ht="12.75" customHeight="1">
      <c r="D434" s="12"/>
    </row>
    <row r="435" spans="4:4" ht="12.75" customHeight="1">
      <c r="D435" s="12"/>
    </row>
    <row r="436" spans="4:4" ht="12.75" customHeight="1">
      <c r="D436" s="12"/>
    </row>
    <row r="437" spans="4:4" ht="12.75" customHeight="1">
      <c r="D437" s="12"/>
    </row>
    <row r="438" spans="4:4" ht="12.75" customHeight="1">
      <c r="D438" s="12"/>
    </row>
    <row r="439" spans="4:4" ht="12.75" customHeight="1">
      <c r="D439" s="12"/>
    </row>
    <row r="440" spans="4:4" ht="12.75" customHeight="1">
      <c r="D440" s="12"/>
    </row>
    <row r="441" spans="4:4" ht="12.75" customHeight="1">
      <c r="D441" s="12"/>
    </row>
    <row r="442" spans="4:4" ht="12.75" customHeight="1">
      <c r="D442" s="12"/>
    </row>
    <row r="443" spans="4:4" ht="12.75" customHeight="1">
      <c r="D443" s="12"/>
    </row>
    <row r="444" spans="4:4" ht="12.75" customHeight="1">
      <c r="D444" s="12"/>
    </row>
    <row r="445" spans="4:4" ht="12.75" customHeight="1">
      <c r="D445" s="12"/>
    </row>
    <row r="446" spans="4:4" ht="12.75" customHeight="1">
      <c r="D446" s="12"/>
    </row>
    <row r="447" spans="4:4" ht="12.75" customHeight="1">
      <c r="D447" s="12"/>
    </row>
    <row r="448" spans="4:4" ht="12.75" customHeight="1">
      <c r="D448" s="12"/>
    </row>
    <row r="449" spans="4:4" ht="12.75" customHeight="1">
      <c r="D449" s="12"/>
    </row>
    <row r="450" spans="4:4" ht="12.75" customHeight="1">
      <c r="D450" s="12"/>
    </row>
    <row r="451" spans="4:4" ht="12.75" customHeight="1">
      <c r="D451" s="12"/>
    </row>
    <row r="452" spans="4:4" ht="12.75" customHeight="1">
      <c r="D452" s="12"/>
    </row>
    <row r="453" spans="4:4" ht="12.75" customHeight="1">
      <c r="D453" s="12"/>
    </row>
    <row r="454" spans="4:4" ht="12.75" customHeight="1">
      <c r="D454" s="12"/>
    </row>
    <row r="455" spans="4:4" ht="12.75" customHeight="1">
      <c r="D455" s="12"/>
    </row>
    <row r="456" spans="4:4" ht="12.75" customHeight="1">
      <c r="D456" s="12"/>
    </row>
    <row r="457" spans="4:4" ht="12.75" customHeight="1">
      <c r="D457" s="12"/>
    </row>
    <row r="458" spans="4:4" ht="12.75" customHeight="1">
      <c r="D458" s="12"/>
    </row>
    <row r="459" spans="4:4" ht="12.75" customHeight="1">
      <c r="D459" s="12"/>
    </row>
    <row r="460" spans="4:4" ht="12.75" customHeight="1">
      <c r="D460" s="12"/>
    </row>
    <row r="461" spans="4:4" ht="12.75" customHeight="1">
      <c r="D461" s="12"/>
    </row>
    <row r="462" spans="4:4" ht="12.75" customHeight="1">
      <c r="D462" s="12"/>
    </row>
    <row r="463" spans="4:4" ht="12.75" customHeight="1">
      <c r="D463" s="12"/>
    </row>
    <row r="464" spans="4:4" ht="12.75" customHeight="1">
      <c r="D464" s="12"/>
    </row>
    <row r="465" spans="4:4" ht="12.75" customHeight="1">
      <c r="D465" s="12"/>
    </row>
    <row r="466" spans="4:4" ht="12.75" customHeight="1">
      <c r="D466" s="12"/>
    </row>
    <row r="467" spans="4:4" ht="12.75" customHeight="1">
      <c r="D467" s="12"/>
    </row>
    <row r="468" spans="4:4" ht="12.75" customHeight="1">
      <c r="D468" s="12"/>
    </row>
    <row r="469" spans="4:4" ht="12.75" customHeight="1">
      <c r="D469" s="12"/>
    </row>
    <row r="470" spans="4:4" ht="12.75" customHeight="1">
      <c r="D470" s="12"/>
    </row>
    <row r="471" spans="4:4" ht="12.75" customHeight="1">
      <c r="D471" s="12"/>
    </row>
    <row r="472" spans="4:4" ht="12.75" customHeight="1">
      <c r="D472" s="12"/>
    </row>
    <row r="473" spans="4:4" ht="12.75" customHeight="1">
      <c r="D473" s="12"/>
    </row>
    <row r="474" spans="4:4" ht="12.75" customHeight="1">
      <c r="D474" s="12"/>
    </row>
    <row r="475" spans="4:4" ht="12.75" customHeight="1">
      <c r="D475" s="12"/>
    </row>
    <row r="476" spans="4:4" ht="12.75" customHeight="1">
      <c r="D476" s="12"/>
    </row>
    <row r="477" spans="4:4" ht="12.75" customHeight="1">
      <c r="D477" s="12"/>
    </row>
    <row r="478" spans="4:4" ht="12.75" customHeight="1">
      <c r="D478" s="12"/>
    </row>
    <row r="479" spans="4:4" ht="12.75" customHeight="1">
      <c r="D479" s="12"/>
    </row>
    <row r="480" spans="4:4" ht="12.75" customHeight="1">
      <c r="D480" s="12"/>
    </row>
    <row r="481" spans="4:4" ht="12.75" customHeight="1">
      <c r="D481" s="12"/>
    </row>
    <row r="482" spans="4:4" ht="12.75" customHeight="1">
      <c r="D482" s="12"/>
    </row>
    <row r="483" spans="4:4" ht="12.75" customHeight="1">
      <c r="D483" s="12"/>
    </row>
    <row r="484" spans="4:4" ht="12.75" customHeight="1">
      <c r="D484" s="12"/>
    </row>
    <row r="485" spans="4:4" ht="12.75" customHeight="1">
      <c r="D485" s="12"/>
    </row>
    <row r="486" spans="4:4" ht="12.75" customHeight="1">
      <c r="D486" s="12"/>
    </row>
    <row r="487" spans="4:4" ht="12.75" customHeight="1">
      <c r="D487" s="12"/>
    </row>
    <row r="488" spans="4:4" ht="12.75" customHeight="1">
      <c r="D488" s="12"/>
    </row>
    <row r="489" spans="4:4" ht="12.75" customHeight="1">
      <c r="D489" s="12"/>
    </row>
    <row r="490" spans="4:4" ht="12.75" customHeight="1">
      <c r="D490" s="12"/>
    </row>
    <row r="491" spans="4:4" ht="12.75" customHeight="1">
      <c r="D491" s="12"/>
    </row>
    <row r="492" spans="4:4" ht="12.75" customHeight="1">
      <c r="D492" s="12"/>
    </row>
    <row r="493" spans="4:4" ht="12.75" customHeight="1">
      <c r="D493" s="12"/>
    </row>
    <row r="494" spans="4:4" ht="12.75" customHeight="1">
      <c r="D494" s="12"/>
    </row>
    <row r="495" spans="4:4" ht="12.75" customHeight="1">
      <c r="D495" s="12"/>
    </row>
    <row r="496" spans="4:4" ht="12.75" customHeight="1">
      <c r="D496" s="12"/>
    </row>
    <row r="497" spans="4:4" ht="12.75" customHeight="1">
      <c r="D497" s="12"/>
    </row>
    <row r="498" spans="4:4" ht="12.75" customHeight="1">
      <c r="D498" s="12"/>
    </row>
    <row r="499" spans="4:4" ht="12.75" customHeight="1">
      <c r="D499" s="12"/>
    </row>
    <row r="500" spans="4:4" ht="12.75" customHeight="1">
      <c r="D500" s="12"/>
    </row>
    <row r="501" spans="4:4" ht="12.75" customHeight="1">
      <c r="D501" s="12"/>
    </row>
    <row r="502" spans="4:4" ht="12.75" customHeight="1">
      <c r="D502" s="12"/>
    </row>
    <row r="503" spans="4:4" ht="12.75" customHeight="1">
      <c r="D503" s="12"/>
    </row>
    <row r="504" spans="4:4" ht="12.75" customHeight="1">
      <c r="D504" s="12"/>
    </row>
    <row r="505" spans="4:4" ht="12.75" customHeight="1">
      <c r="D505" s="12"/>
    </row>
    <row r="506" spans="4:4" ht="12.75" customHeight="1">
      <c r="D506" s="12"/>
    </row>
    <row r="507" spans="4:4" ht="12.75" customHeight="1">
      <c r="D507" s="12"/>
    </row>
    <row r="508" spans="4:4" ht="12.75" customHeight="1">
      <c r="D508" s="12"/>
    </row>
    <row r="509" spans="4:4" ht="12.75" customHeight="1">
      <c r="D509" s="12"/>
    </row>
    <row r="510" spans="4:4" ht="12.75" customHeight="1">
      <c r="D510" s="12"/>
    </row>
    <row r="511" spans="4:4" ht="12.75" customHeight="1">
      <c r="D511" s="12"/>
    </row>
    <row r="512" spans="4:4" ht="12.75" customHeight="1">
      <c r="D512" s="12"/>
    </row>
    <row r="513" spans="4:4" ht="12.75" customHeight="1">
      <c r="D513" s="12"/>
    </row>
    <row r="514" spans="4:4" ht="12.75" customHeight="1">
      <c r="D514" s="12"/>
    </row>
    <row r="515" spans="4:4" ht="12.75" customHeight="1">
      <c r="D515" s="12"/>
    </row>
    <row r="516" spans="4:4" ht="12.75" customHeight="1">
      <c r="D516" s="12"/>
    </row>
    <row r="517" spans="4:4" ht="12.75" customHeight="1">
      <c r="D517" s="12"/>
    </row>
    <row r="518" spans="4:4" ht="12.75" customHeight="1">
      <c r="D518" s="12"/>
    </row>
    <row r="519" spans="4:4" ht="12.75" customHeight="1">
      <c r="D519" s="12"/>
    </row>
    <row r="520" spans="4:4" ht="12.75" customHeight="1">
      <c r="D520" s="12"/>
    </row>
    <row r="521" spans="4:4" ht="12.75" customHeight="1">
      <c r="D521" s="12"/>
    </row>
    <row r="522" spans="4:4" ht="12.75" customHeight="1">
      <c r="D522" s="12"/>
    </row>
    <row r="523" spans="4:4" ht="12.75" customHeight="1">
      <c r="D523" s="12"/>
    </row>
    <row r="524" spans="4:4" ht="12.75" customHeight="1">
      <c r="D524" s="12"/>
    </row>
    <row r="525" spans="4:4" ht="12.75" customHeight="1">
      <c r="D525" s="12"/>
    </row>
    <row r="526" spans="4:4" ht="12.75" customHeight="1">
      <c r="D526" s="12"/>
    </row>
    <row r="527" spans="4:4" ht="12.75" customHeight="1">
      <c r="D527" s="12"/>
    </row>
    <row r="528" spans="4:4" ht="12.75" customHeight="1">
      <c r="D528" s="12"/>
    </row>
    <row r="529" spans="4:4" ht="12.75" customHeight="1">
      <c r="D529" s="12"/>
    </row>
    <row r="530" spans="4:4" ht="12.75" customHeight="1">
      <c r="D530" s="12"/>
    </row>
    <row r="531" spans="4:4" ht="12.75" customHeight="1">
      <c r="D531" s="12"/>
    </row>
    <row r="532" spans="4:4" ht="12.75" customHeight="1">
      <c r="D532" s="12"/>
    </row>
    <row r="533" spans="4:4" ht="12.75" customHeight="1">
      <c r="D533" s="12"/>
    </row>
    <row r="534" spans="4:4" ht="12.75" customHeight="1">
      <c r="D534" s="12"/>
    </row>
    <row r="535" spans="4:4" ht="12.75" customHeight="1">
      <c r="D535" s="12"/>
    </row>
    <row r="536" spans="4:4" ht="12.75" customHeight="1">
      <c r="D536" s="12"/>
    </row>
    <row r="537" spans="4:4" ht="12.75" customHeight="1">
      <c r="D537" s="12"/>
    </row>
    <row r="538" spans="4:4" ht="12.75" customHeight="1">
      <c r="D538" s="12"/>
    </row>
    <row r="539" spans="4:4" ht="12.75" customHeight="1">
      <c r="D539" s="12"/>
    </row>
    <row r="540" spans="4:4" ht="12.75" customHeight="1">
      <c r="D540" s="12"/>
    </row>
    <row r="541" spans="4:4" ht="12.75" customHeight="1">
      <c r="D541" s="12"/>
    </row>
    <row r="542" spans="4:4" ht="12.75" customHeight="1">
      <c r="D542" s="12"/>
    </row>
    <row r="543" spans="4:4" ht="12.75" customHeight="1">
      <c r="D543" s="12"/>
    </row>
    <row r="544" spans="4:4" ht="12.75" customHeight="1">
      <c r="D544" s="12"/>
    </row>
    <row r="545" spans="4:4" ht="12.75" customHeight="1">
      <c r="D545" s="12"/>
    </row>
    <row r="546" spans="4:4" ht="12.75" customHeight="1">
      <c r="D546" s="12"/>
    </row>
    <row r="547" spans="4:4" ht="12.75" customHeight="1">
      <c r="D547" s="12"/>
    </row>
    <row r="548" spans="4:4" ht="12.75" customHeight="1">
      <c r="D548" s="12"/>
    </row>
    <row r="549" spans="4:4" ht="12.75" customHeight="1">
      <c r="D549" s="12"/>
    </row>
    <row r="550" spans="4:4" ht="12.75" customHeight="1">
      <c r="D550" s="12"/>
    </row>
    <row r="551" spans="4:4" ht="12.75" customHeight="1">
      <c r="D551" s="12"/>
    </row>
    <row r="552" spans="4:4" ht="12.75" customHeight="1">
      <c r="D552" s="12"/>
    </row>
    <row r="553" spans="4:4" ht="12.75" customHeight="1">
      <c r="D553" s="12"/>
    </row>
    <row r="554" spans="4:4" ht="12.75" customHeight="1">
      <c r="D554" s="12"/>
    </row>
    <row r="555" spans="4:4" ht="12.75" customHeight="1">
      <c r="D555" s="12"/>
    </row>
    <row r="556" spans="4:4" ht="12.75" customHeight="1">
      <c r="D556" s="12"/>
    </row>
    <row r="557" spans="4:4" ht="12.75" customHeight="1">
      <c r="D557" s="12"/>
    </row>
    <row r="558" spans="4:4" ht="12.75" customHeight="1">
      <c r="D558" s="12"/>
    </row>
    <row r="559" spans="4:4" ht="12.75" customHeight="1">
      <c r="D559" s="12"/>
    </row>
    <row r="560" spans="4:4" ht="12.75" customHeight="1">
      <c r="D560" s="12"/>
    </row>
    <row r="561" spans="4:4" ht="12.75" customHeight="1">
      <c r="D561" s="12"/>
    </row>
    <row r="562" spans="4:4" ht="12.75" customHeight="1">
      <c r="D562" s="12"/>
    </row>
    <row r="563" spans="4:4" ht="12.75" customHeight="1">
      <c r="D563" s="12"/>
    </row>
    <row r="564" spans="4:4" ht="12.75" customHeight="1">
      <c r="D564" s="12"/>
    </row>
    <row r="565" spans="4:4" ht="12.75" customHeight="1">
      <c r="D565" s="12"/>
    </row>
    <row r="566" spans="4:4" ht="12.75" customHeight="1">
      <c r="D566" s="12"/>
    </row>
    <row r="567" spans="4:4" ht="12.75" customHeight="1">
      <c r="D567" s="12"/>
    </row>
    <row r="568" spans="4:4" ht="12.75" customHeight="1">
      <c r="D568" s="12"/>
    </row>
    <row r="569" spans="4:4" ht="12.75" customHeight="1">
      <c r="D569" s="12"/>
    </row>
    <row r="570" spans="4:4" ht="12.75" customHeight="1">
      <c r="D570" s="12"/>
    </row>
    <row r="571" spans="4:4" ht="12.75" customHeight="1">
      <c r="D571" s="12"/>
    </row>
    <row r="572" spans="4:4" ht="12.75" customHeight="1">
      <c r="D572" s="12"/>
    </row>
    <row r="573" spans="4:4" ht="12.75" customHeight="1">
      <c r="D573" s="12"/>
    </row>
    <row r="574" spans="4:4" ht="12.75" customHeight="1">
      <c r="D574" s="12"/>
    </row>
    <row r="575" spans="4:4" ht="12.75" customHeight="1">
      <c r="D575" s="12"/>
    </row>
    <row r="576" spans="4:4" ht="12.75" customHeight="1">
      <c r="D576" s="12"/>
    </row>
    <row r="577" spans="4:4" ht="12.75" customHeight="1">
      <c r="D577" s="12"/>
    </row>
    <row r="578" spans="4:4" ht="12.75" customHeight="1">
      <c r="D578" s="12"/>
    </row>
    <row r="579" spans="4:4" ht="12.75" customHeight="1">
      <c r="D579" s="12"/>
    </row>
    <row r="580" spans="4:4" ht="12.75" customHeight="1">
      <c r="D580" s="12"/>
    </row>
    <row r="581" spans="4:4" ht="12.75" customHeight="1">
      <c r="D581" s="12"/>
    </row>
    <row r="582" spans="4:4" ht="12.75" customHeight="1">
      <c r="D582" s="12"/>
    </row>
    <row r="583" spans="4:4" ht="12.75" customHeight="1">
      <c r="D583" s="12"/>
    </row>
    <row r="584" spans="4:4" ht="12.75" customHeight="1">
      <c r="D584" s="12"/>
    </row>
    <row r="585" spans="4:4" ht="12.75" customHeight="1">
      <c r="D585" s="12"/>
    </row>
    <row r="586" spans="4:4" ht="12.75" customHeight="1">
      <c r="D586" s="12"/>
    </row>
    <row r="587" spans="4:4" ht="12.75" customHeight="1">
      <c r="D587" s="12"/>
    </row>
    <row r="588" spans="4:4" ht="12.75" customHeight="1">
      <c r="D588" s="12"/>
    </row>
    <row r="589" spans="4:4" ht="12.75" customHeight="1">
      <c r="D589" s="12"/>
    </row>
    <row r="590" spans="4:4" ht="12.75" customHeight="1">
      <c r="D590" s="12"/>
    </row>
    <row r="591" spans="4:4" ht="12.75" customHeight="1">
      <c r="D591" s="12"/>
    </row>
    <row r="592" spans="4:4" ht="12.75" customHeight="1">
      <c r="D592" s="12"/>
    </row>
    <row r="593" spans="4:4" ht="12.75" customHeight="1">
      <c r="D593" s="12"/>
    </row>
    <row r="594" spans="4:4" ht="12.75" customHeight="1">
      <c r="D594" s="12"/>
    </row>
    <row r="595" spans="4:4" ht="12.75" customHeight="1">
      <c r="D595" s="12"/>
    </row>
    <row r="596" spans="4:4" ht="12.75" customHeight="1">
      <c r="D596" s="12"/>
    </row>
    <row r="597" spans="4:4" ht="12.75" customHeight="1">
      <c r="D597" s="12"/>
    </row>
    <row r="598" spans="4:4" ht="12.75" customHeight="1">
      <c r="D598" s="12"/>
    </row>
    <row r="599" spans="4:4" ht="12.75" customHeight="1">
      <c r="D599" s="12"/>
    </row>
    <row r="600" spans="4:4" ht="12.75" customHeight="1">
      <c r="D600" s="12"/>
    </row>
    <row r="601" spans="4:4" ht="12.75" customHeight="1">
      <c r="D601" s="12"/>
    </row>
    <row r="602" spans="4:4" ht="12.75" customHeight="1">
      <c r="D602" s="12"/>
    </row>
    <row r="603" spans="4:4" ht="12.75" customHeight="1">
      <c r="D603" s="12"/>
    </row>
    <row r="604" spans="4:4" ht="12.75" customHeight="1">
      <c r="D604" s="12"/>
    </row>
    <row r="605" spans="4:4" ht="12.75" customHeight="1">
      <c r="D605" s="12"/>
    </row>
    <row r="606" spans="4:4" ht="12.75" customHeight="1">
      <c r="D606" s="12"/>
    </row>
    <row r="607" spans="4:4" ht="12.75" customHeight="1">
      <c r="D607" s="12"/>
    </row>
    <row r="608" spans="4:4" ht="12.75" customHeight="1">
      <c r="D608" s="12"/>
    </row>
    <row r="609" spans="4:4" ht="12.75" customHeight="1">
      <c r="D609" s="12"/>
    </row>
    <row r="610" spans="4:4" ht="12.75" customHeight="1">
      <c r="D610" s="12"/>
    </row>
    <row r="611" spans="4:4" ht="12.75" customHeight="1">
      <c r="D611" s="12"/>
    </row>
    <row r="612" spans="4:4" ht="12.75" customHeight="1">
      <c r="D612" s="12"/>
    </row>
    <row r="613" spans="4:4" ht="12.75" customHeight="1">
      <c r="D613" s="12"/>
    </row>
    <row r="614" spans="4:4" ht="12.75" customHeight="1">
      <c r="D614" s="12"/>
    </row>
    <row r="615" spans="4:4" ht="12.75" customHeight="1">
      <c r="D615" s="12"/>
    </row>
    <row r="616" spans="4:4" ht="12.75" customHeight="1">
      <c r="D616" s="12"/>
    </row>
    <row r="617" spans="4:4" ht="12.75" customHeight="1">
      <c r="D617" s="12"/>
    </row>
    <row r="618" spans="4:4" ht="12.75" customHeight="1">
      <c r="D618" s="12"/>
    </row>
    <row r="619" spans="4:4" ht="12.75" customHeight="1">
      <c r="D619" s="12"/>
    </row>
    <row r="620" spans="4:4" ht="12.75" customHeight="1">
      <c r="D620" s="12"/>
    </row>
    <row r="621" spans="4:4" ht="12.75" customHeight="1">
      <c r="D621" s="12"/>
    </row>
    <row r="622" spans="4:4" ht="12.75" customHeight="1">
      <c r="D622" s="12"/>
    </row>
    <row r="623" spans="4:4" ht="12.75" customHeight="1">
      <c r="D623" s="12"/>
    </row>
    <row r="624" spans="4:4" ht="12.75" customHeight="1">
      <c r="D624" s="12"/>
    </row>
    <row r="625" spans="4:4" ht="12.75" customHeight="1">
      <c r="D625" s="12"/>
    </row>
    <row r="626" spans="4:4" ht="12.75" customHeight="1">
      <c r="D626" s="12"/>
    </row>
    <row r="627" spans="4:4" ht="12.75" customHeight="1">
      <c r="D627" s="12"/>
    </row>
    <row r="628" spans="4:4" ht="12.75" customHeight="1">
      <c r="D628" s="12"/>
    </row>
    <row r="629" spans="4:4" ht="12.75" customHeight="1">
      <c r="D629" s="12"/>
    </row>
    <row r="630" spans="4:4" ht="12.75" customHeight="1">
      <c r="D630" s="12"/>
    </row>
    <row r="631" spans="4:4" ht="12.75" customHeight="1">
      <c r="D631" s="12"/>
    </row>
    <row r="632" spans="4:4" ht="12.75" customHeight="1">
      <c r="D632" s="12"/>
    </row>
    <row r="633" spans="4:4" ht="12.75" customHeight="1">
      <c r="D633" s="12"/>
    </row>
    <row r="634" spans="4:4" ht="12.75" customHeight="1">
      <c r="D634" s="12"/>
    </row>
    <row r="635" spans="4:4" ht="12.75" customHeight="1">
      <c r="D635" s="12"/>
    </row>
    <row r="636" spans="4:4" ht="12.75" customHeight="1">
      <c r="D636" s="12"/>
    </row>
    <row r="637" spans="4:4" ht="12.75" customHeight="1">
      <c r="D637" s="12"/>
    </row>
    <row r="638" spans="4:4" ht="12.75" customHeight="1">
      <c r="D638" s="12"/>
    </row>
    <row r="639" spans="4:4" ht="12.75" customHeight="1">
      <c r="D639" s="12"/>
    </row>
    <row r="640" spans="4:4" ht="12.75" customHeight="1">
      <c r="D640" s="12"/>
    </row>
    <row r="641" spans="4:4" ht="12.75" customHeight="1">
      <c r="D641" s="12"/>
    </row>
    <row r="642" spans="4:4" ht="12.75" customHeight="1">
      <c r="D642" s="12"/>
    </row>
    <row r="643" spans="4:4" ht="12.75" customHeight="1">
      <c r="D643" s="12"/>
    </row>
    <row r="644" spans="4:4" ht="12.75" customHeight="1">
      <c r="D644" s="12"/>
    </row>
    <row r="645" spans="4:4" ht="12.75" customHeight="1">
      <c r="D645" s="12"/>
    </row>
    <row r="646" spans="4:4" ht="12.75" customHeight="1">
      <c r="D646" s="12"/>
    </row>
    <row r="647" spans="4:4" ht="12.75" customHeight="1">
      <c r="D647" s="12"/>
    </row>
    <row r="648" spans="4:4" ht="12.75" customHeight="1">
      <c r="D648" s="12"/>
    </row>
    <row r="649" spans="4:4" ht="12.75" customHeight="1">
      <c r="D649" s="12"/>
    </row>
    <row r="650" spans="4:4" ht="12.75" customHeight="1">
      <c r="D650" s="12"/>
    </row>
    <row r="651" spans="4:4" ht="12.75" customHeight="1">
      <c r="D651" s="12"/>
    </row>
    <row r="652" spans="4:4" ht="12.75" customHeight="1">
      <c r="D652" s="12"/>
    </row>
    <row r="653" spans="4:4" ht="12.75" customHeight="1">
      <c r="D653" s="12"/>
    </row>
    <row r="654" spans="4:4" ht="12.75" customHeight="1">
      <c r="D654" s="12"/>
    </row>
    <row r="655" spans="4:4" ht="12.75" customHeight="1">
      <c r="D655" s="12"/>
    </row>
    <row r="656" spans="4:4" ht="12.75" customHeight="1">
      <c r="D656" s="12"/>
    </row>
    <row r="657" spans="4:4" ht="12.75" customHeight="1">
      <c r="D657" s="12"/>
    </row>
    <row r="658" spans="4:4" ht="12.75" customHeight="1">
      <c r="D658" s="12"/>
    </row>
    <row r="659" spans="4:4" ht="12.75" customHeight="1">
      <c r="D659" s="12"/>
    </row>
    <row r="660" spans="4:4" ht="12.75" customHeight="1">
      <c r="D660" s="12"/>
    </row>
    <row r="661" spans="4:4" ht="12.75" customHeight="1">
      <c r="D661" s="12"/>
    </row>
    <row r="662" spans="4:4" ht="12.75" customHeight="1">
      <c r="D662" s="12"/>
    </row>
    <row r="663" spans="4:4" ht="12.75" customHeight="1">
      <c r="D663" s="12"/>
    </row>
    <row r="664" spans="4:4" ht="12.75" customHeight="1">
      <c r="D664" s="12"/>
    </row>
    <row r="665" spans="4:4" ht="12.75" customHeight="1">
      <c r="D665" s="12"/>
    </row>
    <row r="666" spans="4:4" ht="12.75" customHeight="1">
      <c r="D666" s="12"/>
    </row>
    <row r="667" spans="4:4" ht="12.75" customHeight="1">
      <c r="D667" s="12"/>
    </row>
    <row r="668" spans="4:4" ht="12.75" customHeight="1">
      <c r="D668" s="12"/>
    </row>
    <row r="669" spans="4:4" ht="12.75" customHeight="1">
      <c r="D669" s="12"/>
    </row>
    <row r="670" spans="4:4" ht="12.75" customHeight="1">
      <c r="D670" s="12"/>
    </row>
    <row r="671" spans="4:4" ht="12.75" customHeight="1">
      <c r="D671" s="12"/>
    </row>
    <row r="672" spans="4:4" ht="12.75" customHeight="1">
      <c r="D672" s="12"/>
    </row>
    <row r="673" spans="4:4" ht="12.75" customHeight="1">
      <c r="D673" s="12"/>
    </row>
    <row r="674" spans="4:4" ht="12.75" customHeight="1">
      <c r="D674" s="12"/>
    </row>
    <row r="675" spans="4:4" ht="12.75" customHeight="1">
      <c r="D675" s="12"/>
    </row>
    <row r="676" spans="4:4" ht="12.75" customHeight="1">
      <c r="D676" s="12"/>
    </row>
    <row r="677" spans="4:4" ht="12.75" customHeight="1">
      <c r="D677" s="12"/>
    </row>
    <row r="678" spans="4:4" ht="12.75" customHeight="1">
      <c r="D678" s="12"/>
    </row>
    <row r="679" spans="4:4" ht="12.75" customHeight="1">
      <c r="D679" s="12"/>
    </row>
    <row r="680" spans="4:4" ht="12.75" customHeight="1">
      <c r="D680" s="12"/>
    </row>
    <row r="681" spans="4:4" ht="12.75" customHeight="1">
      <c r="D681" s="12"/>
    </row>
    <row r="682" spans="4:4" ht="12.75" customHeight="1">
      <c r="D682" s="12"/>
    </row>
    <row r="683" spans="4:4" ht="12.75" customHeight="1">
      <c r="D683" s="12"/>
    </row>
    <row r="684" spans="4:4" ht="12.75" customHeight="1">
      <c r="D684" s="12"/>
    </row>
    <row r="685" spans="4:4" ht="12.75" customHeight="1">
      <c r="D685" s="12"/>
    </row>
    <row r="686" spans="4:4" ht="12.75" customHeight="1">
      <c r="D686" s="12"/>
    </row>
    <row r="687" spans="4:4" ht="12.75" customHeight="1">
      <c r="D687" s="12"/>
    </row>
    <row r="688" spans="4:4" ht="12.75" customHeight="1">
      <c r="D688" s="12"/>
    </row>
    <row r="689" spans="4:4" ht="12.75" customHeight="1">
      <c r="D689" s="12"/>
    </row>
    <row r="690" spans="4:4" ht="12.75" customHeight="1">
      <c r="D690" s="12"/>
    </row>
    <row r="691" spans="4:4" ht="12.75" customHeight="1">
      <c r="D691" s="12"/>
    </row>
    <row r="692" spans="4:4" ht="12.75" customHeight="1">
      <c r="D692" s="12"/>
    </row>
    <row r="693" spans="4:4" ht="12.75" customHeight="1">
      <c r="D693" s="12"/>
    </row>
    <row r="694" spans="4:4" ht="12.75" customHeight="1">
      <c r="D694" s="12"/>
    </row>
    <row r="695" spans="4:4" ht="12.75" customHeight="1">
      <c r="D695" s="12"/>
    </row>
    <row r="696" spans="4:4" ht="12.75" customHeight="1">
      <c r="D696" s="12"/>
    </row>
    <row r="697" spans="4:4" ht="12.75" customHeight="1">
      <c r="D697" s="12"/>
    </row>
    <row r="698" spans="4:4" ht="12.75" customHeight="1">
      <c r="D698" s="12"/>
    </row>
    <row r="699" spans="4:4" ht="12.75" customHeight="1">
      <c r="D699" s="12"/>
    </row>
    <row r="700" spans="4:4" ht="12.75" customHeight="1">
      <c r="D700" s="12"/>
    </row>
    <row r="701" spans="4:4" ht="12.75" customHeight="1">
      <c r="D701" s="12"/>
    </row>
    <row r="702" spans="4:4" ht="12.75" customHeight="1">
      <c r="D702" s="12"/>
    </row>
    <row r="703" spans="4:4" ht="12.75" customHeight="1">
      <c r="D703" s="12"/>
    </row>
    <row r="704" spans="4:4" ht="12.75" customHeight="1">
      <c r="D704" s="12"/>
    </row>
    <row r="705" spans="4:4" ht="12.75" customHeight="1">
      <c r="D705" s="12"/>
    </row>
    <row r="706" spans="4:4" ht="12.75" customHeight="1">
      <c r="D706" s="12"/>
    </row>
    <row r="707" spans="4:4" ht="12.75" customHeight="1">
      <c r="D707" s="12"/>
    </row>
    <row r="708" spans="4:4" ht="12.75" customHeight="1">
      <c r="D708" s="12"/>
    </row>
    <row r="709" spans="4:4" ht="12.75" customHeight="1">
      <c r="D709" s="12"/>
    </row>
    <row r="710" spans="4:4" ht="12.75" customHeight="1">
      <c r="D710" s="12"/>
    </row>
    <row r="711" spans="4:4" ht="12.75" customHeight="1">
      <c r="D711" s="12"/>
    </row>
    <row r="712" spans="4:4" ht="12.75" customHeight="1">
      <c r="D712" s="12"/>
    </row>
    <row r="713" spans="4:4" ht="12.75" customHeight="1">
      <c r="D713" s="12"/>
    </row>
    <row r="714" spans="4:4" ht="12.75" customHeight="1">
      <c r="D714" s="12"/>
    </row>
    <row r="715" spans="4:4" ht="12.75" customHeight="1">
      <c r="D715" s="12"/>
    </row>
    <row r="716" spans="4:4" ht="12.75" customHeight="1">
      <c r="D716" s="12"/>
    </row>
    <row r="717" spans="4:4" ht="12.75" customHeight="1">
      <c r="D717" s="12"/>
    </row>
    <row r="718" spans="4:4" ht="12.75" customHeight="1">
      <c r="D718" s="12"/>
    </row>
    <row r="719" spans="4:4" ht="12.75" customHeight="1">
      <c r="D719" s="12"/>
    </row>
    <row r="720" spans="4:4" ht="12.75" customHeight="1">
      <c r="D720" s="12"/>
    </row>
    <row r="721" spans="4:4" ht="12.75" customHeight="1">
      <c r="D721" s="12"/>
    </row>
    <row r="722" spans="4:4" ht="12.75" customHeight="1">
      <c r="D722" s="12"/>
    </row>
    <row r="723" spans="4:4" ht="12.75" customHeight="1">
      <c r="D723" s="12"/>
    </row>
    <row r="724" spans="4:4" ht="12.75" customHeight="1">
      <c r="D724" s="12"/>
    </row>
    <row r="725" spans="4:4" ht="12.75" customHeight="1">
      <c r="D725" s="12"/>
    </row>
    <row r="726" spans="4:4" ht="12.75" customHeight="1">
      <c r="D726" s="12"/>
    </row>
    <row r="727" spans="4:4" ht="12.75" customHeight="1">
      <c r="D727" s="12"/>
    </row>
    <row r="728" spans="4:4" ht="12.75" customHeight="1">
      <c r="D728" s="12"/>
    </row>
    <row r="729" spans="4:4" ht="12.75" customHeight="1">
      <c r="D729" s="12"/>
    </row>
    <row r="730" spans="4:4" ht="12.75" customHeight="1">
      <c r="D730" s="12"/>
    </row>
    <row r="731" spans="4:4" ht="12.75" customHeight="1">
      <c r="D731" s="12"/>
    </row>
    <row r="732" spans="4:4" ht="12.75" customHeight="1">
      <c r="D732" s="12"/>
    </row>
    <row r="733" spans="4:4" ht="12.75" customHeight="1">
      <c r="D733" s="12"/>
    </row>
    <row r="734" spans="4:4" ht="12.75" customHeight="1">
      <c r="D734" s="12"/>
    </row>
    <row r="735" spans="4:4" ht="12.75" customHeight="1">
      <c r="D735" s="12"/>
    </row>
    <row r="736" spans="4:4" ht="12.75" customHeight="1">
      <c r="D736" s="12"/>
    </row>
    <row r="737" spans="4:4" ht="12.75" customHeight="1">
      <c r="D737" s="12"/>
    </row>
    <row r="738" spans="4:4" ht="12.75" customHeight="1">
      <c r="D738" s="12"/>
    </row>
    <row r="739" spans="4:4" ht="12.75" customHeight="1">
      <c r="D739" s="12"/>
    </row>
    <row r="740" spans="4:4" ht="12.75" customHeight="1">
      <c r="D740" s="12"/>
    </row>
    <row r="741" spans="4:4" ht="12.75" customHeight="1">
      <c r="D741" s="12"/>
    </row>
    <row r="742" spans="4:4" ht="12.75" customHeight="1">
      <c r="D742" s="12"/>
    </row>
    <row r="743" spans="4:4" ht="12.75" customHeight="1">
      <c r="D743" s="12"/>
    </row>
    <row r="744" spans="4:4" ht="12.75" customHeight="1">
      <c r="D744" s="12"/>
    </row>
    <row r="745" spans="4:4" ht="12.75" customHeight="1">
      <c r="D745" s="12"/>
    </row>
    <row r="746" spans="4:4" ht="12.75" customHeight="1">
      <c r="D746" s="12"/>
    </row>
    <row r="747" spans="4:4" ht="12.75" customHeight="1">
      <c r="D747" s="12"/>
    </row>
    <row r="748" spans="4:4" ht="12.75" customHeight="1">
      <c r="D748" s="12"/>
    </row>
    <row r="749" spans="4:4" ht="12.75" customHeight="1">
      <c r="D749" s="12"/>
    </row>
    <row r="750" spans="4:4" ht="12.75" customHeight="1">
      <c r="D750" s="12"/>
    </row>
    <row r="751" spans="4:4" ht="12.75" customHeight="1">
      <c r="D751" s="12"/>
    </row>
    <row r="752" spans="4:4" ht="12.75" customHeight="1">
      <c r="D752" s="12"/>
    </row>
    <row r="753" spans="4:4" ht="12.75" customHeight="1">
      <c r="D753" s="12"/>
    </row>
    <row r="754" spans="4:4" ht="12.75" customHeight="1">
      <c r="D754" s="12"/>
    </row>
    <row r="755" spans="4:4" ht="12.75" customHeight="1">
      <c r="D755" s="12"/>
    </row>
    <row r="756" spans="4:4" ht="12.75" customHeight="1">
      <c r="D756" s="12"/>
    </row>
    <row r="757" spans="4:4" ht="12.75" customHeight="1">
      <c r="D757" s="12"/>
    </row>
    <row r="758" spans="4:4" ht="12.75" customHeight="1">
      <c r="D758" s="12"/>
    </row>
    <row r="759" spans="4:4" ht="12.75" customHeight="1">
      <c r="D759" s="12"/>
    </row>
    <row r="760" spans="4:4" ht="12.75" customHeight="1">
      <c r="D760" s="12"/>
    </row>
    <row r="761" spans="4:4" ht="12.75" customHeight="1">
      <c r="D761" s="12"/>
    </row>
    <row r="762" spans="4:4" ht="12.75" customHeight="1">
      <c r="D762" s="12"/>
    </row>
    <row r="763" spans="4:4" ht="12.75" customHeight="1">
      <c r="D763" s="12"/>
    </row>
    <row r="764" spans="4:4" ht="12.75" customHeight="1">
      <c r="D764" s="12"/>
    </row>
    <row r="765" spans="4:4" ht="12.75" customHeight="1">
      <c r="D765" s="12"/>
    </row>
    <row r="766" spans="4:4" ht="12.75" customHeight="1">
      <c r="D766" s="12"/>
    </row>
    <row r="767" spans="4:4" ht="12.75" customHeight="1">
      <c r="D767" s="12"/>
    </row>
    <row r="768" spans="4:4" ht="12.75" customHeight="1">
      <c r="D768" s="12"/>
    </row>
    <row r="769" spans="4:4" ht="12.75" customHeight="1">
      <c r="D769" s="12"/>
    </row>
    <row r="770" spans="4:4" ht="12.75" customHeight="1">
      <c r="D770" s="12"/>
    </row>
    <row r="771" spans="4:4" ht="12.75" customHeight="1">
      <c r="D771" s="12"/>
    </row>
    <row r="772" spans="4:4" ht="12.75" customHeight="1">
      <c r="D772" s="12"/>
    </row>
    <row r="773" spans="4:4" ht="12.75" customHeight="1">
      <c r="D773" s="12"/>
    </row>
    <row r="774" spans="4:4" ht="12.75" customHeight="1">
      <c r="D774" s="12"/>
    </row>
    <row r="775" spans="4:4" ht="12.75" customHeight="1">
      <c r="D775" s="12"/>
    </row>
    <row r="776" spans="4:4" ht="12.75" customHeight="1">
      <c r="D776" s="12"/>
    </row>
    <row r="777" spans="4:4" ht="12.75" customHeight="1">
      <c r="D777" s="12"/>
    </row>
    <row r="778" spans="4:4" ht="12.75" customHeight="1">
      <c r="D778" s="12"/>
    </row>
    <row r="779" spans="4:4" ht="12.75" customHeight="1">
      <c r="D779" s="12"/>
    </row>
    <row r="780" spans="4:4" ht="12.75" customHeight="1">
      <c r="D780" s="12"/>
    </row>
    <row r="781" spans="4:4" ht="12.75" customHeight="1">
      <c r="D781" s="12"/>
    </row>
    <row r="782" spans="4:4" ht="12.75" customHeight="1">
      <c r="D782" s="12"/>
    </row>
    <row r="783" spans="4:4" ht="12.75" customHeight="1">
      <c r="D783" s="12"/>
    </row>
    <row r="784" spans="4:4" ht="12.75" customHeight="1">
      <c r="D784" s="12"/>
    </row>
    <row r="785" spans="4:4" ht="12.75" customHeight="1">
      <c r="D785" s="12"/>
    </row>
    <row r="786" spans="4:4" ht="12.75" customHeight="1">
      <c r="D786" s="12"/>
    </row>
    <row r="787" spans="4:4" ht="12.75" customHeight="1">
      <c r="D787" s="12"/>
    </row>
    <row r="788" spans="4:4" ht="12.75" customHeight="1">
      <c r="D788" s="12"/>
    </row>
    <row r="789" spans="4:4" ht="12.75" customHeight="1">
      <c r="D789" s="12"/>
    </row>
    <row r="790" spans="4:4" ht="12.75" customHeight="1">
      <c r="D790" s="12"/>
    </row>
    <row r="791" spans="4:4" ht="12.75" customHeight="1">
      <c r="D791" s="12"/>
    </row>
    <row r="792" spans="4:4" ht="12.75" customHeight="1">
      <c r="D792" s="12"/>
    </row>
    <row r="793" spans="4:4" ht="12.75" customHeight="1">
      <c r="D793" s="12"/>
    </row>
    <row r="794" spans="4:4" ht="12.75" customHeight="1">
      <c r="D794" s="12"/>
    </row>
    <row r="795" spans="4:4" ht="12.75" customHeight="1">
      <c r="D795" s="12"/>
    </row>
    <row r="796" spans="4:4" ht="12.75" customHeight="1">
      <c r="D796" s="12"/>
    </row>
    <row r="797" spans="4:4" ht="12.75" customHeight="1">
      <c r="D797" s="12"/>
    </row>
    <row r="798" spans="4:4" ht="12.75" customHeight="1">
      <c r="D798" s="12"/>
    </row>
    <row r="799" spans="4:4" ht="12.75" customHeight="1">
      <c r="D799" s="12"/>
    </row>
    <row r="800" spans="4:4" ht="12.75" customHeight="1">
      <c r="D800" s="12"/>
    </row>
    <row r="801" spans="4:4" ht="12.75" customHeight="1">
      <c r="D801" s="12"/>
    </row>
    <row r="802" spans="4:4" ht="12.75" customHeight="1">
      <c r="D802" s="12"/>
    </row>
    <row r="803" spans="4:4" ht="12.75" customHeight="1">
      <c r="D803" s="12"/>
    </row>
    <row r="804" spans="4:4" ht="12.75" customHeight="1">
      <c r="D804" s="12"/>
    </row>
    <row r="805" spans="4:4" ht="12.75" customHeight="1">
      <c r="D805" s="12"/>
    </row>
    <row r="806" spans="4:4" ht="12.75" customHeight="1">
      <c r="D806" s="12"/>
    </row>
    <row r="807" spans="4:4" ht="12.75" customHeight="1">
      <c r="D807" s="12"/>
    </row>
    <row r="808" spans="4:4" ht="12.75" customHeight="1">
      <c r="D808" s="12"/>
    </row>
    <row r="809" spans="4:4" ht="12.75" customHeight="1">
      <c r="D809" s="12"/>
    </row>
    <row r="810" spans="4:4" ht="12.75" customHeight="1">
      <c r="D810" s="12"/>
    </row>
    <row r="811" spans="4:4" ht="12.75" customHeight="1">
      <c r="D811" s="12"/>
    </row>
    <row r="812" spans="4:4" ht="12.75" customHeight="1">
      <c r="D812" s="12"/>
    </row>
    <row r="813" spans="4:4" ht="12.75" customHeight="1">
      <c r="D813" s="12"/>
    </row>
    <row r="814" spans="4:4" ht="12.75" customHeight="1">
      <c r="D814" s="12"/>
    </row>
    <row r="815" spans="4:4" ht="12.75" customHeight="1">
      <c r="D815" s="12"/>
    </row>
    <row r="816" spans="4:4" ht="12.75" customHeight="1">
      <c r="D816" s="12"/>
    </row>
    <row r="817" spans="4:4" ht="12.75" customHeight="1">
      <c r="D817" s="12"/>
    </row>
    <row r="818" spans="4:4" ht="12.75" customHeight="1">
      <c r="D818" s="12"/>
    </row>
    <row r="819" spans="4:4" ht="12.75" customHeight="1">
      <c r="D819" s="12"/>
    </row>
    <row r="820" spans="4:4" ht="12.75" customHeight="1">
      <c r="D820" s="12"/>
    </row>
    <row r="821" spans="4:4" ht="12.75" customHeight="1">
      <c r="D821" s="12"/>
    </row>
    <row r="822" spans="4:4" ht="12.75" customHeight="1">
      <c r="D822" s="12"/>
    </row>
    <row r="823" spans="4:4" ht="12.75" customHeight="1">
      <c r="D823" s="12"/>
    </row>
    <row r="824" spans="4:4" ht="12.75" customHeight="1">
      <c r="D824" s="12"/>
    </row>
    <row r="825" spans="4:4" ht="12.75" customHeight="1">
      <c r="D825" s="12"/>
    </row>
    <row r="826" spans="4:4" ht="12.75" customHeight="1">
      <c r="D826" s="12"/>
    </row>
    <row r="827" spans="4:4" ht="12.75" customHeight="1">
      <c r="D827" s="12"/>
    </row>
    <row r="828" spans="4:4" ht="12.75" customHeight="1">
      <c r="D828" s="12"/>
    </row>
    <row r="829" spans="4:4" ht="12.75" customHeight="1">
      <c r="D829" s="12"/>
    </row>
    <row r="830" spans="4:4" ht="12.75" customHeight="1">
      <c r="D830" s="12"/>
    </row>
    <row r="831" spans="4:4" ht="12.75" customHeight="1">
      <c r="D831" s="12"/>
    </row>
    <row r="832" spans="4:4" ht="12.75" customHeight="1">
      <c r="D832" s="12"/>
    </row>
    <row r="833" spans="4:4" ht="12.75" customHeight="1">
      <c r="D833" s="12"/>
    </row>
    <row r="834" spans="4:4" ht="12.75" customHeight="1">
      <c r="D834" s="12"/>
    </row>
    <row r="835" spans="4:4" ht="12.75" customHeight="1">
      <c r="D835" s="12"/>
    </row>
    <row r="836" spans="4:4" ht="12.75" customHeight="1">
      <c r="D836" s="12"/>
    </row>
    <row r="837" spans="4:4" ht="12.75" customHeight="1">
      <c r="D837" s="12"/>
    </row>
    <row r="838" spans="4:4" ht="12.75" customHeight="1">
      <c r="D838" s="12"/>
    </row>
    <row r="839" spans="4:4" ht="12.75" customHeight="1">
      <c r="D839" s="12"/>
    </row>
    <row r="840" spans="4:4" ht="12.75" customHeight="1">
      <c r="D840" s="12"/>
    </row>
    <row r="841" spans="4:4" ht="12.75" customHeight="1">
      <c r="D841" s="12"/>
    </row>
    <row r="842" spans="4:4" ht="12.75" customHeight="1">
      <c r="D842" s="12"/>
    </row>
    <row r="843" spans="4:4" ht="12.75" customHeight="1">
      <c r="D843" s="12"/>
    </row>
    <row r="844" spans="4:4" ht="12.75" customHeight="1">
      <c r="D844" s="12"/>
    </row>
    <row r="845" spans="4:4" ht="12.75" customHeight="1">
      <c r="D845" s="12"/>
    </row>
    <row r="846" spans="4:4" ht="12.75" customHeight="1">
      <c r="D846" s="12"/>
    </row>
    <row r="847" spans="4:4" ht="12.75" customHeight="1">
      <c r="D847" s="12"/>
    </row>
    <row r="848" spans="4:4" ht="12.75" customHeight="1">
      <c r="D848" s="12"/>
    </row>
    <row r="849" spans="4:4" ht="12.75" customHeight="1">
      <c r="D849" s="12"/>
    </row>
    <row r="850" spans="4:4" ht="12.75" customHeight="1">
      <c r="D850" s="12"/>
    </row>
    <row r="851" spans="4:4" ht="12.75" customHeight="1">
      <c r="D851" s="12"/>
    </row>
    <row r="852" spans="4:4" ht="12.75" customHeight="1">
      <c r="D852" s="12"/>
    </row>
    <row r="853" spans="4:4" ht="12.75" customHeight="1">
      <c r="D853" s="12"/>
    </row>
    <row r="854" spans="4:4" ht="12.75" customHeight="1">
      <c r="D854" s="12"/>
    </row>
    <row r="855" spans="4:4" ht="12.75" customHeight="1">
      <c r="D855" s="12"/>
    </row>
    <row r="856" spans="4:4" ht="12.75" customHeight="1">
      <c r="D856" s="12"/>
    </row>
    <row r="857" spans="4:4" ht="12.75" customHeight="1">
      <c r="D857" s="12"/>
    </row>
    <row r="858" spans="4:4" ht="12.75" customHeight="1">
      <c r="D858" s="12"/>
    </row>
    <row r="859" spans="4:4" ht="12.75" customHeight="1">
      <c r="D859" s="12"/>
    </row>
    <row r="860" spans="4:4" ht="12.75" customHeight="1">
      <c r="D860" s="12"/>
    </row>
    <row r="861" spans="4:4" ht="12.75" customHeight="1">
      <c r="D861" s="12"/>
    </row>
    <row r="862" spans="4:4" ht="12.75" customHeight="1">
      <c r="D862" s="12"/>
    </row>
    <row r="863" spans="4:4" ht="12.75" customHeight="1">
      <c r="D863" s="12"/>
    </row>
    <row r="864" spans="4:4" ht="12.75" customHeight="1">
      <c r="D864" s="12"/>
    </row>
    <row r="865" spans="4:4" ht="12.75" customHeight="1">
      <c r="D865" s="12"/>
    </row>
    <row r="866" spans="4:4" ht="12.75" customHeight="1">
      <c r="D866" s="12"/>
    </row>
    <row r="867" spans="4:4" ht="12.75" customHeight="1">
      <c r="D867" s="12"/>
    </row>
    <row r="868" spans="4:4" ht="12.75" customHeight="1">
      <c r="D868" s="12"/>
    </row>
    <row r="869" spans="4:4" ht="12.75" customHeight="1">
      <c r="D869" s="12"/>
    </row>
    <row r="870" spans="4:4" ht="12.75" customHeight="1">
      <c r="D870" s="12"/>
    </row>
    <row r="871" spans="4:4" ht="12.75" customHeight="1">
      <c r="D871" s="12"/>
    </row>
    <row r="872" spans="4:4" ht="12.75" customHeight="1">
      <c r="D872" s="12"/>
    </row>
    <row r="873" spans="4:4" ht="12.75" customHeight="1">
      <c r="D873" s="12"/>
    </row>
    <row r="874" spans="4:4" ht="12.75" customHeight="1">
      <c r="D874" s="12"/>
    </row>
    <row r="875" spans="4:4" ht="12.75" customHeight="1">
      <c r="D875" s="12"/>
    </row>
    <row r="876" spans="4:4" ht="12.75" customHeight="1">
      <c r="D876" s="12"/>
    </row>
    <row r="877" spans="4:4" ht="12.75" customHeight="1">
      <c r="D877" s="12"/>
    </row>
    <row r="878" spans="4:4" ht="12.75" customHeight="1">
      <c r="D878" s="12"/>
    </row>
    <row r="879" spans="4:4" ht="12.75" customHeight="1">
      <c r="D879" s="12"/>
    </row>
    <row r="880" spans="4:4" ht="12.75" customHeight="1">
      <c r="D880" s="12"/>
    </row>
    <row r="881" spans="4:4" ht="12.75" customHeight="1">
      <c r="D881" s="12"/>
    </row>
    <row r="882" spans="4:4" ht="12.75" customHeight="1">
      <c r="D882" s="12"/>
    </row>
    <row r="883" spans="4:4" ht="12.75" customHeight="1">
      <c r="D883" s="12"/>
    </row>
    <row r="884" spans="4:4" ht="12.75" customHeight="1">
      <c r="D884" s="12"/>
    </row>
    <row r="885" spans="4:4" ht="12.75" customHeight="1">
      <c r="D885" s="12"/>
    </row>
    <row r="886" spans="4:4" ht="12.75" customHeight="1">
      <c r="D886" s="12"/>
    </row>
    <row r="887" spans="4:4" ht="12.75" customHeight="1">
      <c r="D887" s="12"/>
    </row>
    <row r="888" spans="4:4" ht="12.75" customHeight="1">
      <c r="D888" s="12"/>
    </row>
    <row r="889" spans="4:4" ht="12.75" customHeight="1">
      <c r="D889" s="12"/>
    </row>
    <row r="890" spans="4:4" ht="12.75" customHeight="1">
      <c r="D890" s="12"/>
    </row>
    <row r="891" spans="4:4" ht="12.75" customHeight="1">
      <c r="D891" s="12"/>
    </row>
    <row r="892" spans="4:4" ht="12.75" customHeight="1">
      <c r="D892" s="12"/>
    </row>
    <row r="893" spans="4:4" ht="12.75" customHeight="1">
      <c r="D893" s="12"/>
    </row>
    <row r="894" spans="4:4" ht="12.75" customHeight="1">
      <c r="D894" s="12"/>
    </row>
    <row r="895" spans="4:4" ht="12.75" customHeight="1">
      <c r="D895" s="12"/>
    </row>
    <row r="896" spans="4:4" ht="12.75" customHeight="1">
      <c r="D896" s="12"/>
    </row>
    <row r="897" spans="4:4" ht="12.75" customHeight="1">
      <c r="D897" s="12"/>
    </row>
    <row r="898" spans="4:4" ht="12.75" customHeight="1">
      <c r="D898" s="12"/>
    </row>
    <row r="899" spans="4:4" ht="12.75" customHeight="1">
      <c r="D899" s="12"/>
    </row>
    <row r="900" spans="4:4" ht="12.75" customHeight="1">
      <c r="D900" s="12"/>
    </row>
    <row r="901" spans="4:4" ht="12.75" customHeight="1">
      <c r="D901" s="12"/>
    </row>
    <row r="902" spans="4:4" ht="12.75" customHeight="1">
      <c r="D902" s="12"/>
    </row>
    <row r="903" spans="4:4" ht="12.75" customHeight="1">
      <c r="D903" s="12"/>
    </row>
    <row r="904" spans="4:4" ht="12.75" customHeight="1">
      <c r="D904" s="12"/>
    </row>
    <row r="905" spans="4:4" ht="12.75" customHeight="1">
      <c r="D905" s="12"/>
    </row>
    <row r="906" spans="4:4" ht="12.75" customHeight="1">
      <c r="D906" s="12"/>
    </row>
    <row r="907" spans="4:4" ht="12.75" customHeight="1">
      <c r="D907" s="12"/>
    </row>
    <row r="908" spans="4:4" ht="12.75" customHeight="1">
      <c r="D908" s="12"/>
    </row>
    <row r="909" spans="4:4" ht="12.75" customHeight="1">
      <c r="D909" s="12"/>
    </row>
    <row r="910" spans="4:4" ht="12.75" customHeight="1">
      <c r="D910" s="12"/>
    </row>
    <row r="911" spans="4:4" ht="12.75" customHeight="1">
      <c r="D911" s="12"/>
    </row>
    <row r="912" spans="4:4" ht="12.75" customHeight="1">
      <c r="D912" s="12"/>
    </row>
    <row r="913" spans="4:4" ht="12.75" customHeight="1">
      <c r="D913" s="12"/>
    </row>
    <row r="914" spans="4:4" ht="12.75" customHeight="1">
      <c r="D914" s="12"/>
    </row>
    <row r="915" spans="4:4" ht="12.75" customHeight="1">
      <c r="D915" s="12"/>
    </row>
    <row r="916" spans="4:4" ht="12.75" customHeight="1">
      <c r="D916" s="12"/>
    </row>
    <row r="917" spans="4:4" ht="12.75" customHeight="1">
      <c r="D917" s="12"/>
    </row>
    <row r="918" spans="4:4" ht="12.75" customHeight="1">
      <c r="D918" s="12"/>
    </row>
    <row r="919" spans="4:4" ht="12.75" customHeight="1">
      <c r="D919" s="12"/>
    </row>
    <row r="920" spans="4:4" ht="12.75" customHeight="1">
      <c r="D920" s="12"/>
    </row>
    <row r="921" spans="4:4" ht="12.75" customHeight="1">
      <c r="D921" s="12"/>
    </row>
    <row r="922" spans="4:4" ht="12.75" customHeight="1">
      <c r="D922" s="12"/>
    </row>
    <row r="923" spans="4:4" ht="12.75" customHeight="1">
      <c r="D923" s="12"/>
    </row>
    <row r="924" spans="4:4" ht="12.75" customHeight="1">
      <c r="D924" s="12"/>
    </row>
    <row r="925" spans="4:4" ht="12.75" customHeight="1">
      <c r="D925" s="12"/>
    </row>
    <row r="926" spans="4:4" ht="12.75" customHeight="1">
      <c r="D926" s="12"/>
    </row>
    <row r="927" spans="4:4" ht="12.75" customHeight="1">
      <c r="D927" s="12"/>
    </row>
    <row r="928" spans="4:4" ht="12.75" customHeight="1">
      <c r="D928" s="12"/>
    </row>
    <row r="929" spans="4:4" ht="12.75" customHeight="1">
      <c r="D929" s="12"/>
    </row>
    <row r="930" spans="4:4" ht="12.75" customHeight="1">
      <c r="D930" s="12"/>
    </row>
    <row r="931" spans="4:4" ht="12.75" customHeight="1">
      <c r="D931" s="12"/>
    </row>
    <row r="932" spans="4:4" ht="12.75" customHeight="1">
      <c r="D932" s="12"/>
    </row>
    <row r="933" spans="4:4" ht="12.75" customHeight="1">
      <c r="D933" s="12"/>
    </row>
    <row r="934" spans="4:4" ht="12.75" customHeight="1">
      <c r="D934" s="12"/>
    </row>
    <row r="935" spans="4:4" ht="12.75" customHeight="1">
      <c r="D935" s="12"/>
    </row>
    <row r="936" spans="4:4" ht="12.75" customHeight="1">
      <c r="D936" s="12"/>
    </row>
    <row r="937" spans="4:4" ht="12.75" customHeight="1">
      <c r="D937" s="12"/>
    </row>
    <row r="938" spans="4:4" ht="12.75" customHeight="1">
      <c r="D938" s="12"/>
    </row>
    <row r="939" spans="4:4" ht="12.75" customHeight="1">
      <c r="D939" s="12"/>
    </row>
    <row r="940" spans="4:4" ht="12.75" customHeight="1">
      <c r="D940" s="12"/>
    </row>
    <row r="941" spans="4:4" ht="12.75" customHeight="1">
      <c r="D941" s="12"/>
    </row>
    <row r="942" spans="4:4" ht="12.75" customHeight="1">
      <c r="D942" s="12"/>
    </row>
    <row r="943" spans="4:4" ht="12.75" customHeight="1">
      <c r="D943" s="12"/>
    </row>
    <row r="944" spans="4:4" ht="12.75" customHeight="1">
      <c r="D944" s="12"/>
    </row>
    <row r="945" spans="4:4" ht="12.75" customHeight="1">
      <c r="D945" s="12"/>
    </row>
    <row r="946" spans="4:4" ht="12.75" customHeight="1">
      <c r="D946" s="12"/>
    </row>
    <row r="947" spans="4:4" ht="12.75" customHeight="1">
      <c r="D947" s="12"/>
    </row>
    <row r="948" spans="4:4" ht="12.75" customHeight="1">
      <c r="D948" s="12"/>
    </row>
    <row r="949" spans="4:4" ht="12.75" customHeight="1">
      <c r="D949" s="12"/>
    </row>
    <row r="950" spans="4:4" ht="12.75" customHeight="1">
      <c r="D950" s="12"/>
    </row>
    <row r="951" spans="4:4" ht="12.75" customHeight="1">
      <c r="D951" s="12"/>
    </row>
    <row r="952" spans="4:4" ht="12.75" customHeight="1">
      <c r="D952" s="12"/>
    </row>
    <row r="953" spans="4:4" ht="12.75" customHeight="1">
      <c r="D953" s="12"/>
    </row>
    <row r="954" spans="4:4" ht="12.75" customHeight="1">
      <c r="D954" s="12"/>
    </row>
    <row r="955" spans="4:4" ht="12.75" customHeight="1">
      <c r="D955" s="12"/>
    </row>
    <row r="956" spans="4:4" ht="12.75" customHeight="1">
      <c r="D956" s="12"/>
    </row>
    <row r="957" spans="4:4" ht="12.75" customHeight="1">
      <c r="D957" s="12"/>
    </row>
    <row r="958" spans="4:4" ht="12.75" customHeight="1">
      <c r="D958" s="12"/>
    </row>
    <row r="959" spans="4:4" ht="12.75" customHeight="1">
      <c r="D959" s="12"/>
    </row>
    <row r="960" spans="4:4" ht="12.75" customHeight="1">
      <c r="D960" s="12"/>
    </row>
    <row r="961" spans="4:4" ht="12.75" customHeight="1">
      <c r="D961" s="12"/>
    </row>
    <row r="962" spans="4:4" ht="12.75" customHeight="1">
      <c r="D962" s="12"/>
    </row>
    <row r="963" spans="4:4" ht="12.75" customHeight="1">
      <c r="D963" s="12"/>
    </row>
    <row r="964" spans="4:4" ht="12.75" customHeight="1">
      <c r="D964" s="12"/>
    </row>
    <row r="965" spans="4:4" ht="12.75" customHeight="1">
      <c r="D965" s="12"/>
    </row>
    <row r="966" spans="4:4" ht="12.75" customHeight="1">
      <c r="D966" s="12"/>
    </row>
    <row r="967" spans="4:4" ht="12.75" customHeight="1">
      <c r="D967" s="12"/>
    </row>
    <row r="968" spans="4:4" ht="12.75" customHeight="1">
      <c r="D968" s="12"/>
    </row>
    <row r="969" spans="4:4" ht="12.75" customHeight="1">
      <c r="D969" s="12"/>
    </row>
    <row r="970" spans="4:4" ht="12.75" customHeight="1">
      <c r="D970" s="12"/>
    </row>
    <row r="971" spans="4:4" ht="12.75" customHeight="1">
      <c r="D971" s="12"/>
    </row>
    <row r="972" spans="4:4" ht="12.75" customHeight="1">
      <c r="D972" s="12"/>
    </row>
    <row r="973" spans="4:4" ht="12.75" customHeight="1">
      <c r="D973" s="12"/>
    </row>
    <row r="974" spans="4:4" ht="12.75" customHeight="1">
      <c r="D974" s="12"/>
    </row>
    <row r="975" spans="4:4" ht="12.75" customHeight="1">
      <c r="D975" s="12"/>
    </row>
    <row r="976" spans="4:4" ht="12.75" customHeight="1">
      <c r="D976" s="12"/>
    </row>
    <row r="977" spans="4:4" ht="12.75" customHeight="1">
      <c r="D977" s="12"/>
    </row>
    <row r="978" spans="4:4" ht="12.75" customHeight="1">
      <c r="D978" s="12"/>
    </row>
    <row r="979" spans="4:4" ht="12.75" customHeight="1">
      <c r="D979" s="12"/>
    </row>
    <row r="980" spans="4:4" ht="12.75" customHeight="1">
      <c r="D980" s="12"/>
    </row>
    <row r="981" spans="4:4" ht="12.75" customHeight="1">
      <c r="D981" s="12"/>
    </row>
    <row r="982" spans="4:4" ht="12.75" customHeight="1">
      <c r="D982" s="12"/>
    </row>
    <row r="983" spans="4:4" ht="12.75" customHeight="1">
      <c r="D983" s="12"/>
    </row>
    <row r="984" spans="4:4" ht="12.75" customHeight="1">
      <c r="D984" s="12"/>
    </row>
    <row r="985" spans="4:4" ht="12.75" customHeight="1">
      <c r="D985" s="12"/>
    </row>
    <row r="986" spans="4:4" ht="12.75" customHeight="1">
      <c r="D986" s="12"/>
    </row>
    <row r="987" spans="4:4" ht="12.75" customHeight="1">
      <c r="D987" s="12"/>
    </row>
    <row r="988" spans="4:4" ht="12.75" customHeight="1">
      <c r="D988" s="12"/>
    </row>
    <row r="989" spans="4:4" ht="12.75" customHeight="1">
      <c r="D989" s="12"/>
    </row>
    <row r="990" spans="4:4" ht="12.75" customHeight="1">
      <c r="D990" s="12"/>
    </row>
    <row r="991" spans="4:4" ht="12.75" customHeight="1">
      <c r="D991" s="12"/>
    </row>
    <row r="992" spans="4:4" ht="12.75" customHeight="1">
      <c r="D992" s="12"/>
    </row>
    <row r="993" spans="4:4" ht="12.75" customHeight="1">
      <c r="D993" s="12"/>
    </row>
    <row r="994" spans="4:4" ht="12.75" customHeight="1">
      <c r="D994" s="12"/>
    </row>
    <row r="995" spans="4:4" ht="12.75" customHeight="1">
      <c r="D995" s="12"/>
    </row>
    <row r="996" spans="4:4" ht="12.75" customHeight="1">
      <c r="D996" s="12"/>
    </row>
    <row r="997" spans="4:4" ht="12.75" customHeight="1">
      <c r="D997" s="12"/>
    </row>
    <row r="998" spans="4:4" ht="12.75" customHeight="1">
      <c r="D998" s="12"/>
    </row>
    <row r="999" spans="4:4" ht="12.75" customHeight="1">
      <c r="D999" s="12"/>
    </row>
    <row r="1000" spans="4:4" ht="12.75" customHeight="1">
      <c r="D1000" s="12"/>
    </row>
    <row r="1001" spans="4:4" ht="12.75" customHeight="1">
      <c r="D1001" s="12"/>
    </row>
    <row r="1002" spans="4:4" ht="12.75" customHeight="1">
      <c r="D1002" s="12"/>
    </row>
    <row r="1003" spans="4:4" ht="12.75" customHeight="1">
      <c r="D1003" s="12"/>
    </row>
    <row r="1004" spans="4:4" ht="12.75" customHeight="1">
      <c r="D1004" s="12"/>
    </row>
    <row r="1005" spans="4:4" ht="12.75" customHeight="1">
      <c r="D1005" s="12"/>
    </row>
    <row r="1006" spans="4:4" ht="12.75" customHeight="1">
      <c r="D1006" s="12"/>
    </row>
    <row r="1007" spans="4:4" ht="12.75" customHeight="1">
      <c r="D1007" s="12"/>
    </row>
    <row r="1008" spans="4:4" ht="12.75" customHeight="1">
      <c r="D1008" s="12"/>
    </row>
    <row r="1009" spans="4:4" ht="12.75" customHeight="1">
      <c r="D1009" s="12"/>
    </row>
    <row r="1010" spans="4:4" ht="12.75" customHeight="1">
      <c r="D1010" s="12"/>
    </row>
    <row r="1011" spans="4:4" ht="12.75" customHeight="1">
      <c r="D1011" s="12"/>
    </row>
    <row r="1012" spans="4:4" ht="12.75" customHeight="1">
      <c r="D1012" s="12"/>
    </row>
    <row r="1013" spans="4:4" ht="12.75" customHeight="1">
      <c r="D1013" s="12"/>
    </row>
    <row r="1014" spans="4:4" ht="12.75" customHeight="1">
      <c r="D1014" s="12"/>
    </row>
    <row r="1015" spans="4:4" ht="12.75" customHeight="1">
      <c r="D1015" s="12"/>
    </row>
    <row r="1016" spans="4:4" ht="12.75" customHeight="1">
      <c r="D1016" s="12"/>
    </row>
    <row r="1017" spans="4:4" ht="12.75" customHeight="1">
      <c r="D1017" s="12"/>
    </row>
    <row r="1018" spans="4:4" ht="12.75" customHeight="1">
      <c r="D1018" s="12"/>
    </row>
    <row r="1019" spans="4:4" ht="12.75" customHeight="1">
      <c r="D1019" s="12"/>
    </row>
    <row r="1020" spans="4:4" ht="12.75" customHeight="1">
      <c r="D1020" s="12"/>
    </row>
    <row r="1021" spans="4:4" ht="12.75" customHeight="1">
      <c r="D1021" s="12"/>
    </row>
    <row r="1022" spans="4:4" ht="12.75" customHeight="1">
      <c r="D1022" s="12"/>
    </row>
    <row r="1023" spans="4:4" ht="12.75" customHeight="1">
      <c r="D1023" s="12"/>
    </row>
    <row r="1024" spans="4:4" ht="12.75" customHeight="1">
      <c r="D1024" s="12"/>
    </row>
    <row r="1025" spans="4:4" ht="12.75" customHeight="1">
      <c r="D1025" s="12"/>
    </row>
    <row r="1026" spans="4:4" ht="12.75" customHeight="1">
      <c r="D1026" s="12"/>
    </row>
    <row r="1027" spans="4:4" ht="12.75" customHeight="1">
      <c r="D1027" s="12"/>
    </row>
    <row r="1028" spans="4:4" ht="12.75" customHeight="1">
      <c r="D1028" s="12"/>
    </row>
    <row r="1029" spans="4:4" ht="12.75" customHeight="1">
      <c r="D1029" s="12"/>
    </row>
    <row r="1030" spans="4:4" ht="12.75" customHeight="1">
      <c r="D1030" s="12"/>
    </row>
    <row r="1031" spans="4:4" ht="12.75" customHeight="1">
      <c r="D1031" s="12"/>
    </row>
    <row r="1032" spans="4:4" ht="12.75" customHeight="1">
      <c r="D1032" s="12"/>
    </row>
    <row r="1033" spans="4:4" ht="12.75" customHeight="1">
      <c r="D1033" s="12"/>
    </row>
    <row r="1034" spans="4:4" ht="12.75" customHeight="1">
      <c r="D1034" s="12"/>
    </row>
    <row r="1035" spans="4:4" ht="12.75" customHeight="1">
      <c r="D1035" s="12"/>
    </row>
    <row r="1036" spans="4:4" ht="12.75" customHeight="1">
      <c r="D1036" s="12"/>
    </row>
    <row r="1037" spans="4:4" ht="12.75" customHeight="1">
      <c r="D1037" s="12"/>
    </row>
    <row r="1038" spans="4:4" ht="12.75" customHeight="1">
      <c r="D1038" s="12"/>
    </row>
    <row r="1039" spans="4:4" ht="12.75" customHeight="1">
      <c r="D1039" s="12"/>
    </row>
    <row r="1040" spans="4:4" ht="12.75" customHeight="1">
      <c r="D1040" s="12"/>
    </row>
    <row r="1041" spans="4:4" ht="12.75" customHeight="1">
      <c r="D1041" s="12"/>
    </row>
    <row r="1042" spans="4:4" ht="12.75" customHeight="1">
      <c r="D1042" s="12"/>
    </row>
    <row r="1043" spans="4:4" ht="12.75" customHeight="1">
      <c r="D1043" s="12"/>
    </row>
    <row r="1044" spans="4:4" ht="12.75" customHeight="1">
      <c r="D1044" s="12"/>
    </row>
    <row r="1045" spans="4:4" ht="12.75" customHeight="1">
      <c r="D1045" s="12"/>
    </row>
    <row r="1046" spans="4:4" ht="12.75" customHeight="1">
      <c r="D1046" s="12"/>
    </row>
    <row r="1047" spans="4:4" ht="12.75" customHeight="1">
      <c r="D1047" s="12"/>
    </row>
    <row r="1048" spans="4:4" ht="12.75" customHeight="1">
      <c r="D1048" s="12"/>
    </row>
    <row r="1049" spans="4:4" ht="12.75" customHeight="1">
      <c r="D1049" s="12"/>
    </row>
    <row r="1050" spans="4:4" ht="12.75" customHeight="1">
      <c r="D1050" s="12"/>
    </row>
    <row r="1051" spans="4:4" ht="12.75" customHeight="1">
      <c r="D1051" s="12"/>
    </row>
    <row r="1052" spans="4:4" ht="12.75" customHeight="1">
      <c r="D1052" s="12"/>
    </row>
    <row r="1053" spans="4:4" ht="12.75" customHeight="1">
      <c r="D1053" s="12"/>
    </row>
    <row r="1054" spans="4:4" ht="12.75" customHeight="1">
      <c r="D1054" s="12"/>
    </row>
    <row r="1055" spans="4:4" ht="12.75" customHeight="1">
      <c r="D1055" s="12"/>
    </row>
    <row r="1056" spans="4:4" ht="12.75" customHeight="1">
      <c r="D1056" s="12"/>
    </row>
    <row r="1057" spans="4:4" ht="12.75" customHeight="1">
      <c r="D1057" s="12"/>
    </row>
    <row r="1058" spans="4:4" ht="12.75" customHeight="1">
      <c r="D1058" s="12"/>
    </row>
    <row r="1059" spans="4:4" ht="12.75" customHeight="1">
      <c r="D1059" s="12"/>
    </row>
    <row r="1060" spans="4:4" ht="12.75" customHeight="1">
      <c r="D1060" s="12"/>
    </row>
    <row r="1061" spans="4:4" ht="12.75" customHeight="1">
      <c r="D1061" s="12"/>
    </row>
    <row r="1062" spans="4:4" ht="12.75" customHeight="1">
      <c r="D1062" s="12"/>
    </row>
    <row r="1063" spans="4:4" ht="12.75" customHeight="1">
      <c r="D1063" s="12"/>
    </row>
    <row r="1064" spans="4:4" ht="12.75" customHeight="1">
      <c r="D1064" s="12"/>
    </row>
    <row r="1065" spans="4:4" ht="12.75" customHeight="1">
      <c r="D1065" s="12"/>
    </row>
    <row r="1066" spans="4:4" ht="12.75" customHeight="1">
      <c r="D1066" s="12"/>
    </row>
    <row r="1067" spans="4:4" ht="12.75" customHeight="1">
      <c r="D1067" s="12"/>
    </row>
    <row r="1068" spans="4:4" ht="12.75" customHeight="1">
      <c r="D1068" s="12"/>
    </row>
    <row r="1069" spans="4:4" ht="12.75" customHeight="1">
      <c r="D1069" s="12"/>
    </row>
    <row r="1070" spans="4:4" ht="12.75" customHeight="1">
      <c r="D1070" s="12"/>
    </row>
    <row r="1071" spans="4:4" ht="12.75" customHeight="1">
      <c r="D1071" s="12"/>
    </row>
    <row r="1072" spans="4:4" ht="12.75" customHeight="1">
      <c r="D1072" s="12"/>
    </row>
    <row r="1073" spans="4:4" ht="12.75" customHeight="1">
      <c r="D1073" s="12"/>
    </row>
    <row r="1074" spans="4:4" ht="12.75" customHeight="1">
      <c r="D1074" s="12"/>
    </row>
    <row r="1075" spans="4:4" ht="12.75" customHeight="1">
      <c r="D1075" s="12"/>
    </row>
    <row r="1076" spans="4:4" ht="12.75" customHeight="1">
      <c r="D1076" s="12"/>
    </row>
    <row r="1077" spans="4:4" ht="12.75" customHeight="1">
      <c r="D1077" s="12"/>
    </row>
    <row r="1078" spans="4:4" ht="12.75" customHeight="1">
      <c r="D1078" s="12"/>
    </row>
    <row r="1079" spans="4:4" ht="12.75" customHeight="1">
      <c r="D1079" s="12"/>
    </row>
    <row r="1080" spans="4:4" ht="12.75" customHeight="1">
      <c r="D1080" s="12"/>
    </row>
    <row r="1081" spans="4:4" ht="12.75" customHeight="1">
      <c r="D1081" s="12"/>
    </row>
    <row r="1082" spans="4:4" ht="12.75" customHeight="1">
      <c r="D1082" s="12"/>
    </row>
    <row r="1083" spans="4:4" ht="12.75" customHeight="1">
      <c r="D1083" s="12"/>
    </row>
    <row r="1084" spans="4:4" ht="12.75" customHeight="1">
      <c r="D1084" s="12"/>
    </row>
    <row r="1085" spans="4:4" ht="12.75" customHeight="1">
      <c r="D1085" s="12"/>
    </row>
    <row r="1086" spans="4:4" ht="12.75" customHeight="1">
      <c r="D1086" s="12"/>
    </row>
    <row r="1087" spans="4:4" ht="12.75" customHeight="1">
      <c r="D1087" s="12"/>
    </row>
    <row r="1088" spans="4:4" ht="12.75" customHeight="1">
      <c r="D1088" s="12"/>
    </row>
    <row r="1089" spans="4:4" ht="12.75" customHeight="1">
      <c r="D1089" s="12"/>
    </row>
    <row r="1090" spans="4:4" ht="12.75" customHeight="1">
      <c r="D1090" s="12"/>
    </row>
    <row r="1091" spans="4:4" ht="12.75" customHeight="1">
      <c r="D1091" s="12"/>
    </row>
    <row r="1092" spans="4:4" ht="12.75" customHeight="1">
      <c r="D1092" s="12"/>
    </row>
    <row r="1093" spans="4:4" ht="12.75" customHeight="1">
      <c r="D1093" s="12"/>
    </row>
    <row r="1094" spans="4:4" ht="12.75" customHeight="1">
      <c r="D1094" s="12"/>
    </row>
    <row r="1095" spans="4:4" ht="12.75" customHeight="1">
      <c r="D1095" s="12"/>
    </row>
    <row r="1096" spans="4:4" ht="12.75" customHeight="1">
      <c r="D1096" s="12"/>
    </row>
    <row r="1097" spans="4:4" ht="12.75" customHeight="1">
      <c r="D1097" s="12"/>
    </row>
    <row r="1098" spans="4:4" ht="12.75" customHeight="1">
      <c r="D1098" s="12"/>
    </row>
    <row r="1099" spans="4:4" ht="12.75" customHeight="1">
      <c r="D1099" s="12"/>
    </row>
    <row r="1100" spans="4:4" ht="12.75" customHeight="1">
      <c r="D1100" s="12"/>
    </row>
    <row r="1101" spans="4:4" ht="12.75" customHeight="1">
      <c r="D1101" s="12"/>
    </row>
    <row r="1102" spans="4:4" ht="12.75" customHeight="1">
      <c r="D1102" s="12"/>
    </row>
    <row r="1103" spans="4:4" ht="12.75" customHeight="1">
      <c r="D1103" s="12"/>
    </row>
    <row r="1104" spans="4:4" ht="12.75" customHeight="1">
      <c r="D1104" s="12"/>
    </row>
    <row r="1105" spans="4:4" ht="12.75" customHeight="1">
      <c r="D1105" s="12"/>
    </row>
    <row r="1106" spans="4:4" ht="12.75" customHeight="1">
      <c r="D1106" s="12"/>
    </row>
    <row r="1107" spans="4:4" ht="12.75" customHeight="1">
      <c r="D1107" s="12"/>
    </row>
    <row r="1108" spans="4:4" ht="12.75" customHeight="1">
      <c r="D1108" s="12"/>
    </row>
    <row r="1109" spans="4:4" ht="12.75" customHeight="1">
      <c r="D1109" s="12"/>
    </row>
    <row r="1110" spans="4:4" ht="12.75" customHeight="1">
      <c r="D1110" s="12"/>
    </row>
    <row r="1111" spans="4:4" ht="12.75" customHeight="1">
      <c r="D1111" s="12"/>
    </row>
    <row r="1112" spans="4:4" ht="12.75" customHeight="1">
      <c r="D1112" s="12"/>
    </row>
    <row r="1113" spans="4:4" ht="12.75" customHeight="1">
      <c r="D1113" s="12"/>
    </row>
    <row r="1114" spans="4:4" ht="12.75" customHeight="1">
      <c r="D1114" s="12"/>
    </row>
    <row r="1115" spans="4:4" ht="12.75" customHeight="1">
      <c r="D1115" s="12"/>
    </row>
    <row r="1116" spans="4:4" ht="12.75" customHeight="1">
      <c r="D1116" s="12"/>
    </row>
    <row r="1117" spans="4:4" ht="12.75" customHeight="1">
      <c r="D1117" s="12"/>
    </row>
    <row r="1118" spans="4:4" ht="12.75" customHeight="1">
      <c r="D1118" s="12"/>
    </row>
    <row r="1119" spans="4:4" ht="12.75" customHeight="1">
      <c r="D1119" s="12"/>
    </row>
    <row r="1120" spans="4:4" ht="12.75" customHeight="1">
      <c r="D1120" s="12"/>
    </row>
    <row r="1121" spans="4:4" ht="12.75" customHeight="1">
      <c r="D1121" s="12"/>
    </row>
    <row r="1122" spans="4:4" ht="12.75" customHeight="1">
      <c r="D1122" s="12"/>
    </row>
    <row r="1123" spans="4:4" ht="12.75" customHeight="1">
      <c r="D1123" s="12"/>
    </row>
    <row r="1124" spans="4:4" ht="12.75" customHeight="1">
      <c r="D1124" s="12"/>
    </row>
    <row r="1125" spans="4:4" ht="12.75" customHeight="1">
      <c r="D1125" s="12"/>
    </row>
    <row r="1126" spans="4:4" ht="12.75" customHeight="1">
      <c r="D1126" s="12"/>
    </row>
    <row r="1127" spans="4:4" ht="12.75" customHeight="1">
      <c r="D1127" s="12"/>
    </row>
    <row r="1128" spans="4:4" ht="12.75" customHeight="1">
      <c r="D1128" s="12"/>
    </row>
    <row r="1129" spans="4:4" ht="12.75" customHeight="1">
      <c r="D1129" s="12"/>
    </row>
    <row r="1130" spans="4:4" ht="12.75" customHeight="1">
      <c r="D1130" s="12"/>
    </row>
    <row r="1131" spans="4:4" ht="12.75" customHeight="1">
      <c r="D1131" s="12"/>
    </row>
    <row r="1132" spans="4:4" ht="12.75" customHeight="1">
      <c r="D1132" s="12"/>
    </row>
    <row r="1133" spans="4:4" ht="12.75" customHeight="1">
      <c r="D1133" s="12"/>
    </row>
    <row r="1134" spans="4:4" ht="12.75" customHeight="1">
      <c r="D1134" s="12"/>
    </row>
    <row r="1135" spans="4:4" ht="12.75" customHeight="1">
      <c r="D1135" s="12"/>
    </row>
    <row r="1136" spans="4:4" ht="12.75" customHeight="1">
      <c r="D1136" s="12"/>
    </row>
    <row r="1137" spans="4:4" ht="12.75" customHeight="1">
      <c r="D1137" s="12"/>
    </row>
    <row r="1138" spans="4:4" ht="12.75" customHeight="1">
      <c r="D1138" s="12"/>
    </row>
    <row r="1139" spans="4:4" ht="12.75" customHeight="1">
      <c r="D1139" s="12"/>
    </row>
    <row r="1140" spans="4:4" ht="12.75" customHeight="1">
      <c r="D1140" s="12"/>
    </row>
    <row r="1141" spans="4:4" ht="12.75" customHeight="1">
      <c r="D1141" s="12"/>
    </row>
    <row r="1142" spans="4:4" ht="12.75" customHeight="1">
      <c r="D1142" s="12"/>
    </row>
    <row r="1143" spans="4:4" ht="12.75" customHeight="1">
      <c r="D1143" s="12"/>
    </row>
    <row r="1144" spans="4:4" ht="12.75" customHeight="1">
      <c r="D1144" s="12"/>
    </row>
    <row r="1145" spans="4:4" ht="12.75" customHeight="1">
      <c r="D1145" s="12"/>
    </row>
    <row r="1146" spans="4:4" ht="12.75" customHeight="1">
      <c r="D1146" s="12"/>
    </row>
    <row r="1147" spans="4:4" ht="12.75" customHeight="1">
      <c r="D1147" s="12"/>
    </row>
    <row r="1148" spans="4:4" ht="12.75" customHeight="1">
      <c r="D1148" s="12"/>
    </row>
    <row r="1149" spans="4:4" ht="12.75" customHeight="1">
      <c r="D1149" s="12"/>
    </row>
    <row r="1150" spans="4:4" ht="12.75" customHeight="1">
      <c r="D1150" s="12"/>
    </row>
    <row r="1151" spans="4:4" ht="12.75" customHeight="1">
      <c r="D1151" s="12"/>
    </row>
    <row r="1152" spans="4:4" ht="12.75" customHeight="1">
      <c r="D1152" s="12"/>
    </row>
    <row r="1153" spans="4:4" ht="12.75" customHeight="1">
      <c r="D1153" s="12"/>
    </row>
    <row r="1154" spans="4:4" ht="12.75" customHeight="1">
      <c r="D1154" s="12"/>
    </row>
    <row r="1155" spans="4:4" ht="12.75" customHeight="1">
      <c r="D1155" s="12"/>
    </row>
    <row r="1156" spans="4:4" ht="12.75" customHeight="1">
      <c r="D1156" s="12"/>
    </row>
    <row r="1157" spans="4:4" ht="12.75" customHeight="1">
      <c r="D1157" s="12"/>
    </row>
    <row r="1158" spans="4:4" ht="12.75" customHeight="1">
      <c r="D1158" s="12"/>
    </row>
    <row r="1159" spans="4:4" ht="12.75" customHeight="1">
      <c r="D1159" s="12"/>
    </row>
    <row r="1160" spans="4:4" ht="12.75" customHeight="1">
      <c r="D1160" s="12"/>
    </row>
    <row r="1161" spans="4:4" ht="12.75" customHeight="1">
      <c r="D1161" s="12"/>
    </row>
    <row r="1162" spans="4:4" ht="12.75" customHeight="1">
      <c r="D1162" s="12"/>
    </row>
    <row r="1163" spans="4:4" ht="12.75" customHeight="1">
      <c r="D1163" s="12"/>
    </row>
    <row r="1164" spans="4:4" ht="12.75" customHeight="1">
      <c r="D1164" s="12"/>
    </row>
    <row r="1165" spans="4:4" ht="12.75" customHeight="1">
      <c r="D1165" s="12"/>
    </row>
    <row r="1166" spans="4:4" ht="12.75" customHeight="1">
      <c r="D1166" s="12"/>
    </row>
    <row r="1167" spans="4:4" ht="12.75" customHeight="1">
      <c r="D1167" s="12"/>
    </row>
    <row r="1168" spans="4:4" ht="12.75" customHeight="1">
      <c r="D1168" s="12"/>
    </row>
    <row r="1169" spans="4:4" ht="12.75" customHeight="1">
      <c r="D1169" s="12"/>
    </row>
    <row r="1170" spans="4:4" ht="12.75" customHeight="1">
      <c r="D1170" s="12"/>
    </row>
    <row r="1171" spans="4:4" ht="12.75" customHeight="1">
      <c r="D1171" s="12"/>
    </row>
    <row r="1172" spans="4:4" ht="12.75" customHeight="1">
      <c r="D1172" s="12"/>
    </row>
    <row r="1173" spans="4:4" ht="12.75" customHeight="1">
      <c r="D1173" s="12"/>
    </row>
    <row r="1174" spans="4:4" ht="12.75" customHeight="1">
      <c r="D1174" s="12"/>
    </row>
    <row r="1175" spans="4:4" ht="12.75" customHeight="1">
      <c r="D1175" s="12"/>
    </row>
    <row r="1176" spans="4:4" ht="12.75" customHeight="1">
      <c r="D1176" s="12"/>
    </row>
    <row r="1177" spans="4:4" ht="12.75" customHeight="1">
      <c r="D1177" s="12"/>
    </row>
    <row r="1178" spans="4:4" ht="12.75" customHeight="1">
      <c r="D1178" s="12"/>
    </row>
    <row r="1179" spans="4:4" ht="12.75" customHeight="1">
      <c r="D1179" s="12"/>
    </row>
    <row r="1180" spans="4:4" ht="12.75" customHeight="1">
      <c r="D1180" s="12"/>
    </row>
    <row r="1181" spans="4:4" ht="12.75" customHeight="1">
      <c r="D1181" s="12"/>
    </row>
    <row r="1182" spans="4:4" ht="12.75" customHeight="1">
      <c r="D1182" s="12"/>
    </row>
    <row r="1183" spans="4:4" ht="12.75" customHeight="1">
      <c r="D1183" s="12"/>
    </row>
    <row r="1184" spans="4:4" ht="12.75" customHeight="1">
      <c r="D1184" s="12"/>
    </row>
    <row r="1185" spans="4:4" ht="12.75" customHeight="1">
      <c r="D1185" s="12"/>
    </row>
    <row r="1186" spans="4:4" ht="12.75" customHeight="1">
      <c r="D1186" s="12"/>
    </row>
    <row r="1187" spans="4:4" ht="12.75" customHeight="1">
      <c r="D1187" s="12"/>
    </row>
    <row r="1188" spans="4:4" ht="12.75" customHeight="1">
      <c r="D1188" s="12"/>
    </row>
    <row r="1189" spans="4:4" ht="12.75" customHeight="1">
      <c r="D1189" s="12"/>
    </row>
    <row r="1190" spans="4:4" ht="12.75" customHeight="1">
      <c r="D1190" s="12"/>
    </row>
    <row r="1191" spans="4:4" ht="12.75" customHeight="1">
      <c r="D1191" s="12"/>
    </row>
    <row r="1192" spans="4:4" ht="12.75" customHeight="1">
      <c r="D1192" s="12"/>
    </row>
    <row r="1193" spans="4:4" ht="12.75" customHeight="1">
      <c r="D1193" s="12"/>
    </row>
    <row r="1194" spans="4:4" ht="12.75" customHeight="1">
      <c r="D1194" s="12"/>
    </row>
    <row r="1195" spans="4:4" ht="12.75" customHeight="1">
      <c r="D1195" s="12"/>
    </row>
    <row r="1196" spans="4:4" ht="12.75" customHeight="1">
      <c r="D1196" s="12"/>
    </row>
    <row r="1197" spans="4:4" ht="12.75" customHeight="1">
      <c r="D1197" s="12"/>
    </row>
    <row r="1198" spans="4:4" ht="12.75" customHeight="1">
      <c r="D1198" s="12"/>
    </row>
    <row r="1199" spans="4:4" ht="12.75" customHeight="1">
      <c r="D1199" s="12"/>
    </row>
    <row r="1200" spans="4:4" ht="12.75" customHeight="1">
      <c r="D1200" s="12"/>
    </row>
    <row r="1201" spans="4:4" ht="12.75" customHeight="1">
      <c r="D1201" s="12"/>
    </row>
    <row r="1202" spans="4:4" ht="12.75" customHeight="1">
      <c r="D1202" s="12"/>
    </row>
    <row r="1203" spans="4:4" ht="12.75" customHeight="1">
      <c r="D1203" s="12"/>
    </row>
    <row r="1204" spans="4:4" ht="12.75" customHeight="1">
      <c r="D1204" s="12"/>
    </row>
    <row r="1205" spans="4:4" ht="12.75" customHeight="1">
      <c r="D1205" s="12"/>
    </row>
    <row r="1206" spans="4:4" ht="12.75" customHeight="1">
      <c r="D1206" s="12"/>
    </row>
    <row r="1207" spans="4:4" ht="12.75" customHeight="1">
      <c r="D1207" s="12"/>
    </row>
    <row r="1208" spans="4:4" ht="12.75" customHeight="1">
      <c r="D1208" s="12"/>
    </row>
    <row r="1209" spans="4:4" ht="12.75" customHeight="1">
      <c r="D1209" s="12"/>
    </row>
    <row r="1210" spans="4:4" ht="12.75" customHeight="1">
      <c r="D1210" s="12"/>
    </row>
    <row r="1211" spans="4:4" ht="12.75" customHeight="1">
      <c r="D1211" s="12"/>
    </row>
    <row r="1212" spans="4:4" ht="12.75" customHeight="1">
      <c r="D1212" s="12"/>
    </row>
    <row r="1213" spans="4:4" ht="12.75" customHeight="1">
      <c r="D1213" s="12"/>
    </row>
    <row r="1214" spans="4:4" ht="12.75" customHeight="1">
      <c r="D1214" s="12"/>
    </row>
    <row r="1215" spans="4:4" ht="12.75" customHeight="1">
      <c r="D1215" s="12"/>
    </row>
    <row r="1216" spans="4:4" ht="12.75" customHeight="1">
      <c r="D1216" s="12"/>
    </row>
    <row r="1217" spans="4:4" ht="12.75" customHeight="1">
      <c r="D1217" s="12"/>
    </row>
    <row r="1218" spans="4:4" ht="12.75" customHeight="1">
      <c r="D1218" s="12"/>
    </row>
    <row r="1219" spans="4:4" ht="12.75" customHeight="1">
      <c r="D1219" s="12"/>
    </row>
    <row r="1220" spans="4:4" ht="12.75" customHeight="1">
      <c r="D1220" s="12"/>
    </row>
    <row r="1221" spans="4:4" ht="12.75" customHeight="1">
      <c r="D1221" s="12"/>
    </row>
    <row r="1222" spans="4:4" ht="12.75" customHeight="1">
      <c r="D1222" s="12"/>
    </row>
    <row r="1223" spans="4:4" ht="12.75" customHeight="1">
      <c r="D1223" s="12"/>
    </row>
    <row r="1224" spans="4:4" ht="12.75" customHeight="1">
      <c r="D1224" s="12"/>
    </row>
    <row r="1225" spans="4:4" ht="12.75" customHeight="1">
      <c r="D1225" s="12"/>
    </row>
    <row r="1226" spans="4:4" ht="12.75" customHeight="1">
      <c r="D1226" s="12"/>
    </row>
    <row r="1227" spans="4:4" ht="12.75" customHeight="1">
      <c r="D1227" s="12"/>
    </row>
    <row r="1228" spans="4:4" ht="12.75" customHeight="1">
      <c r="D1228" s="12"/>
    </row>
    <row r="1229" spans="4:4" ht="12.75" customHeight="1">
      <c r="D1229" s="12"/>
    </row>
    <row r="1230" spans="4:4" ht="12.75" customHeight="1">
      <c r="D1230" s="12"/>
    </row>
    <row r="1231" spans="4:4" ht="12.75" customHeight="1">
      <c r="D1231" s="12"/>
    </row>
    <row r="1232" spans="4:4" ht="12.75" customHeight="1">
      <c r="D1232" s="12"/>
    </row>
    <row r="1233" spans="4:4" ht="12.75" customHeight="1">
      <c r="D1233" s="12"/>
    </row>
    <row r="1234" spans="4:4" ht="12.75" customHeight="1">
      <c r="D1234" s="12"/>
    </row>
    <row r="1235" spans="4:4" ht="12.75" customHeight="1">
      <c r="D1235" s="12"/>
    </row>
    <row r="1236" spans="4:4" ht="12.75" customHeight="1">
      <c r="D1236" s="12"/>
    </row>
    <row r="1237" spans="4:4" ht="12.75" customHeight="1">
      <c r="D1237" s="12"/>
    </row>
    <row r="1238" spans="4:4" ht="12.75" customHeight="1">
      <c r="D1238" s="12"/>
    </row>
    <row r="1239" spans="4:4" ht="12.75" customHeight="1">
      <c r="D1239" s="12"/>
    </row>
    <row r="1240" spans="4:4" ht="12.75" customHeight="1">
      <c r="D1240" s="12"/>
    </row>
    <row r="1241" spans="4:4" ht="12.75" customHeight="1">
      <c r="D1241" s="12"/>
    </row>
    <row r="1242" spans="4:4" ht="12.75" customHeight="1">
      <c r="D1242" s="12"/>
    </row>
    <row r="1243" spans="4:4" ht="12.75" customHeight="1">
      <c r="D1243" s="12"/>
    </row>
    <row r="1244" spans="4:4" ht="12.75" customHeight="1">
      <c r="D1244" s="12"/>
    </row>
    <row r="1245" spans="4:4" ht="12.75" customHeight="1">
      <c r="D1245" s="12"/>
    </row>
    <row r="1246" spans="4:4" ht="12.75" customHeight="1">
      <c r="D1246" s="12"/>
    </row>
    <row r="1247" spans="4:4" ht="12.75" customHeight="1">
      <c r="D1247" s="12"/>
    </row>
    <row r="1248" spans="4:4" ht="12.75" customHeight="1">
      <c r="D1248" s="12"/>
    </row>
    <row r="1249" spans="4:4" ht="12.75" customHeight="1">
      <c r="D1249" s="12"/>
    </row>
    <row r="1250" spans="4:4" ht="12.75" customHeight="1">
      <c r="D1250" s="12"/>
    </row>
    <row r="1251" spans="4:4" ht="12.75" customHeight="1">
      <c r="D1251" s="12"/>
    </row>
    <row r="1252" spans="4:4" ht="12.75" customHeight="1">
      <c r="D1252" s="12"/>
    </row>
    <row r="1253" spans="4:4" ht="12.75" customHeight="1">
      <c r="D1253" s="12"/>
    </row>
    <row r="1254" spans="4:4" ht="12.75" customHeight="1">
      <c r="D1254" s="12"/>
    </row>
    <row r="1255" spans="4:4" ht="12.75" customHeight="1">
      <c r="D1255" s="12"/>
    </row>
    <row r="1256" spans="4:4" ht="12.75" customHeight="1">
      <c r="D1256" s="12"/>
    </row>
    <row r="1257" spans="4:4" ht="12.75" customHeight="1">
      <c r="D1257" s="12"/>
    </row>
    <row r="1258" spans="4:4" ht="12.75" customHeight="1">
      <c r="D1258" s="12"/>
    </row>
    <row r="1259" spans="4:4" ht="12.75" customHeight="1">
      <c r="D1259" s="12"/>
    </row>
    <row r="1260" spans="4:4" ht="12.75" customHeight="1">
      <c r="D1260" s="12"/>
    </row>
    <row r="1261" spans="4:4" ht="12.75" customHeight="1">
      <c r="D1261" s="12"/>
    </row>
    <row r="1262" spans="4:4" ht="12.75" customHeight="1">
      <c r="D1262" s="12"/>
    </row>
    <row r="1263" spans="4:4" ht="12.75" customHeight="1">
      <c r="D1263" s="12"/>
    </row>
    <row r="1264" spans="4:4" ht="12.75" customHeight="1">
      <c r="D1264" s="12"/>
    </row>
    <row r="1265" spans="4:4" ht="12.75" customHeight="1">
      <c r="D1265" s="12"/>
    </row>
    <row r="1266" spans="4:4" ht="12.75" customHeight="1">
      <c r="D1266" s="12"/>
    </row>
    <row r="1267" spans="4:4" ht="12.75" customHeight="1">
      <c r="D1267" s="12"/>
    </row>
    <row r="1268" spans="4:4" ht="12.75" customHeight="1">
      <c r="D1268" s="12"/>
    </row>
    <row r="1269" spans="4:4" ht="12.75" customHeight="1">
      <c r="D1269" s="12"/>
    </row>
    <row r="1270" spans="4:4" ht="12.75" customHeight="1">
      <c r="D1270" s="12"/>
    </row>
    <row r="1271" spans="4:4" ht="12.75" customHeight="1">
      <c r="D1271" s="12"/>
    </row>
    <row r="1272" spans="4:4" ht="12.75" customHeight="1">
      <c r="D1272" s="12"/>
    </row>
    <row r="1273" spans="4:4" ht="12.75" customHeight="1">
      <c r="D1273" s="12"/>
    </row>
    <row r="1274" spans="4:4" ht="12.75" customHeight="1">
      <c r="D1274" s="12"/>
    </row>
    <row r="1275" spans="4:4" ht="12.75" customHeight="1">
      <c r="D1275" s="12"/>
    </row>
    <row r="1276" spans="4:4" ht="12.75" customHeight="1">
      <c r="D1276" s="12"/>
    </row>
    <row r="1277" spans="4:4" ht="12.75" customHeight="1">
      <c r="D1277" s="12"/>
    </row>
    <row r="1278" spans="4:4" ht="12.75" customHeight="1">
      <c r="D1278" s="12"/>
    </row>
    <row r="1279" spans="4:4" ht="12.75" customHeight="1">
      <c r="D1279" s="12"/>
    </row>
    <row r="1280" spans="4:4" ht="12.75" customHeight="1">
      <c r="D1280" s="12"/>
    </row>
    <row r="1281" spans="4:4" ht="12.75" customHeight="1">
      <c r="D1281" s="12"/>
    </row>
    <row r="1282" spans="4:4" ht="12.75" customHeight="1">
      <c r="D1282" s="12"/>
    </row>
    <row r="1283" spans="4:4" ht="12.75" customHeight="1">
      <c r="D1283" s="12"/>
    </row>
    <row r="1284" spans="4:4" ht="12.75" customHeight="1">
      <c r="D1284" s="12"/>
    </row>
    <row r="1285" spans="4:4" ht="12.75" customHeight="1">
      <c r="D1285" s="12"/>
    </row>
    <row r="1286" spans="4:4" ht="12.75" customHeight="1">
      <c r="D1286" s="12"/>
    </row>
    <row r="1287" spans="4:4" ht="12.75" customHeight="1">
      <c r="D1287" s="12"/>
    </row>
    <row r="1288" spans="4:4" ht="12.75" customHeight="1">
      <c r="D1288" s="12"/>
    </row>
    <row r="1289" spans="4:4" ht="12.75" customHeight="1">
      <c r="D1289" s="12"/>
    </row>
    <row r="1290" spans="4:4" ht="12.75" customHeight="1">
      <c r="D1290" s="12"/>
    </row>
    <row r="1291" spans="4:4" ht="12.75" customHeight="1">
      <c r="D1291" s="12"/>
    </row>
    <row r="1292" spans="4:4" ht="12.75" customHeight="1">
      <c r="D1292" s="12"/>
    </row>
    <row r="1293" spans="4:4" ht="12.75" customHeight="1">
      <c r="D1293" s="12"/>
    </row>
    <row r="1294" spans="4:4" ht="12.75" customHeight="1">
      <c r="D1294" s="12"/>
    </row>
    <row r="1295" spans="4:4" ht="12.75" customHeight="1">
      <c r="D1295" s="12"/>
    </row>
    <row r="1296" spans="4:4" ht="12.75" customHeight="1">
      <c r="D1296" s="12"/>
    </row>
    <row r="1297" spans="4:4" ht="12.75" customHeight="1">
      <c r="D1297" s="12"/>
    </row>
    <row r="1298" spans="4:4" ht="12.75" customHeight="1">
      <c r="D1298" s="12"/>
    </row>
    <row r="1299" spans="4:4" ht="12.75" customHeight="1">
      <c r="D1299" s="12"/>
    </row>
    <row r="1300" spans="4:4" ht="12.75" customHeight="1">
      <c r="D1300" s="12"/>
    </row>
    <row r="1301" spans="4:4" ht="12.75" customHeight="1">
      <c r="D1301" s="12"/>
    </row>
    <row r="1302" spans="4:4" ht="12.75" customHeight="1">
      <c r="D1302" s="12"/>
    </row>
    <row r="1303" spans="4:4" ht="12.75" customHeight="1">
      <c r="D1303" s="12"/>
    </row>
    <row r="1304" spans="4:4" ht="12.75" customHeight="1">
      <c r="D1304" s="12"/>
    </row>
    <row r="1305" spans="4:4" ht="12.75" customHeight="1">
      <c r="D1305" s="12"/>
    </row>
    <row r="1306" spans="4:4" ht="12.75" customHeight="1">
      <c r="D1306" s="12"/>
    </row>
    <row r="1307" spans="4:4" ht="12.75" customHeight="1">
      <c r="D1307" s="12"/>
    </row>
    <row r="1308" spans="4:4" ht="12.75" customHeight="1">
      <c r="D1308" s="12"/>
    </row>
    <row r="1309" spans="4:4" ht="12.75" customHeight="1">
      <c r="D1309" s="12"/>
    </row>
    <row r="1310" spans="4:4" ht="12.75" customHeight="1">
      <c r="D1310" s="12"/>
    </row>
    <row r="1311" spans="4:4" ht="12.75" customHeight="1">
      <c r="D1311" s="12"/>
    </row>
    <row r="1312" spans="4:4" ht="12.75" customHeight="1">
      <c r="D1312" s="12"/>
    </row>
    <row r="1313" spans="4:4" ht="12.75" customHeight="1">
      <c r="D1313" s="12"/>
    </row>
    <row r="1314" spans="4:4" ht="12.75" customHeight="1">
      <c r="D1314" s="12"/>
    </row>
    <row r="1315" spans="4:4" ht="12.75" customHeight="1">
      <c r="D1315" s="12"/>
    </row>
    <row r="1316" spans="4:4" ht="12.75" customHeight="1">
      <c r="D1316" s="12"/>
    </row>
    <row r="1317" spans="4:4" ht="12.75" customHeight="1">
      <c r="D1317" s="12"/>
    </row>
    <row r="1318" spans="4:4" ht="12.75" customHeight="1">
      <c r="D1318" s="12"/>
    </row>
    <row r="1319" spans="4:4" ht="12.75" customHeight="1">
      <c r="D1319" s="12"/>
    </row>
    <row r="1320" spans="4:4" ht="12.75" customHeight="1">
      <c r="D1320" s="12"/>
    </row>
    <row r="1321" spans="4:4" ht="12.75" customHeight="1">
      <c r="D1321" s="12"/>
    </row>
    <row r="1322" spans="4:4" ht="12.75" customHeight="1">
      <c r="D1322" s="12"/>
    </row>
    <row r="1323" spans="4:4" ht="12.75" customHeight="1">
      <c r="D1323" s="12"/>
    </row>
    <row r="1324" spans="4:4" ht="12.75" customHeight="1">
      <c r="D1324" s="12"/>
    </row>
    <row r="1325" spans="4:4" ht="12.75" customHeight="1">
      <c r="D1325" s="12"/>
    </row>
    <row r="1326" spans="4:4" ht="12.75" customHeight="1">
      <c r="D1326" s="12"/>
    </row>
    <row r="1327" spans="4:4" ht="12.75" customHeight="1">
      <c r="D1327" s="12"/>
    </row>
    <row r="1328" spans="4:4" ht="12.75" customHeight="1">
      <c r="D1328" s="12"/>
    </row>
    <row r="1329" spans="4:4" ht="12.75" customHeight="1">
      <c r="D1329" s="12"/>
    </row>
    <row r="1330" spans="4:4" ht="12.75" customHeight="1">
      <c r="D1330" s="12"/>
    </row>
    <row r="1331" spans="4:4" ht="12.75" customHeight="1">
      <c r="D1331" s="12"/>
    </row>
    <row r="1332" spans="4:4" ht="12.75" customHeight="1">
      <c r="D1332" s="12"/>
    </row>
    <row r="1333" spans="4:4" ht="12.75" customHeight="1">
      <c r="D1333" s="12"/>
    </row>
    <row r="1334" spans="4:4" ht="12.75" customHeight="1">
      <c r="D1334" s="12"/>
    </row>
    <row r="1335" spans="4:4" ht="12.75" customHeight="1">
      <c r="D1335" s="12"/>
    </row>
    <row r="1336" spans="4:4" ht="12.75" customHeight="1">
      <c r="D1336" s="12"/>
    </row>
    <row r="1337" spans="4:4" ht="12.75" customHeight="1">
      <c r="D1337" s="12"/>
    </row>
    <row r="1338" spans="4:4" ht="12.75" customHeight="1">
      <c r="D1338" s="12"/>
    </row>
    <row r="1339" spans="4:4" ht="12.75" customHeight="1">
      <c r="D1339" s="12"/>
    </row>
    <row r="1340" spans="4:4" ht="12.75" customHeight="1">
      <c r="D1340" s="12"/>
    </row>
    <row r="1341" spans="4:4" ht="12.75" customHeight="1">
      <c r="D1341" s="12"/>
    </row>
    <row r="1342" spans="4:4" ht="12.75" customHeight="1">
      <c r="D1342" s="12"/>
    </row>
    <row r="1343" spans="4:4" ht="12.75" customHeight="1">
      <c r="D1343" s="12"/>
    </row>
    <row r="1344" spans="4:4" ht="12.75" customHeight="1">
      <c r="D1344" s="12"/>
    </row>
    <row r="1345" spans="4:4" ht="12.75" customHeight="1">
      <c r="D1345" s="12"/>
    </row>
    <row r="1346" spans="4:4" ht="12.75" customHeight="1">
      <c r="D1346" s="12"/>
    </row>
    <row r="1347" spans="4:4" ht="12.75" customHeight="1">
      <c r="D1347" s="12"/>
    </row>
    <row r="1348" spans="4:4" ht="12.75" customHeight="1">
      <c r="D1348" s="12"/>
    </row>
    <row r="1349" spans="4:4" ht="12.75" customHeight="1">
      <c r="D1349" s="12"/>
    </row>
    <row r="1350" spans="4:4" ht="12.75" customHeight="1">
      <c r="D1350" s="12"/>
    </row>
    <row r="1351" spans="4:4" ht="12.75" customHeight="1">
      <c r="D1351" s="12"/>
    </row>
    <row r="1352" spans="4:4" ht="12.75" customHeight="1">
      <c r="D1352" s="12"/>
    </row>
    <row r="1353" spans="4:4" ht="12.75" customHeight="1">
      <c r="D1353" s="12"/>
    </row>
    <row r="1354" spans="4:4" ht="12.75" customHeight="1">
      <c r="D1354" s="12"/>
    </row>
    <row r="1355" spans="4:4" ht="12.75" customHeight="1">
      <c r="D1355" s="12"/>
    </row>
    <row r="1356" spans="4:4" ht="12.75" customHeight="1">
      <c r="D1356" s="12"/>
    </row>
    <row r="1357" spans="4:4" ht="12.75" customHeight="1">
      <c r="D1357" s="12"/>
    </row>
    <row r="1358" spans="4:4" ht="12.75" customHeight="1">
      <c r="D1358" s="12"/>
    </row>
    <row r="1359" spans="4:4" ht="12.75" customHeight="1">
      <c r="D1359" s="12"/>
    </row>
    <row r="1360" spans="4:4" ht="12.75" customHeight="1">
      <c r="D1360" s="12"/>
    </row>
    <row r="1361" spans="4:4" ht="12.75" customHeight="1">
      <c r="D1361" s="12"/>
    </row>
    <row r="1362" spans="4:4" ht="12.75" customHeight="1">
      <c r="D1362" s="12"/>
    </row>
    <row r="1363" spans="4:4" ht="12.75" customHeight="1">
      <c r="D1363" s="12"/>
    </row>
    <row r="1364" spans="4:4" ht="12.75" customHeight="1">
      <c r="D1364" s="12"/>
    </row>
    <row r="1365" spans="4:4" ht="12.75" customHeight="1">
      <c r="D1365" s="12"/>
    </row>
    <row r="1366" spans="4:4" ht="12.75" customHeight="1">
      <c r="D1366" s="12"/>
    </row>
    <row r="1367" spans="4:4" ht="12.75" customHeight="1">
      <c r="D1367" s="12"/>
    </row>
    <row r="1368" spans="4:4" ht="12.75" customHeight="1">
      <c r="D1368" s="12"/>
    </row>
    <row r="1369" spans="4:4" ht="12.75" customHeight="1">
      <c r="D1369" s="12"/>
    </row>
    <row r="1370" spans="4:4" ht="12.75" customHeight="1">
      <c r="D1370" s="12"/>
    </row>
    <row r="1371" spans="4:4" ht="12.75" customHeight="1">
      <c r="D1371" s="12"/>
    </row>
    <row r="1372" spans="4:4" ht="12.75" customHeight="1">
      <c r="D1372" s="12"/>
    </row>
    <row r="1373" spans="4:4" ht="12.75" customHeight="1">
      <c r="D1373" s="12"/>
    </row>
    <row r="1374" spans="4:4" ht="12.75" customHeight="1">
      <c r="D1374" s="12"/>
    </row>
    <row r="1375" spans="4:4" ht="12.75" customHeight="1">
      <c r="D1375" s="12"/>
    </row>
    <row r="1376" spans="4:4" ht="12.75" customHeight="1">
      <c r="D1376" s="12"/>
    </row>
    <row r="1377" spans="4:4" ht="12.75" customHeight="1">
      <c r="D1377" s="12"/>
    </row>
    <row r="1378" spans="4:4" ht="12.75" customHeight="1">
      <c r="D1378" s="12"/>
    </row>
    <row r="1379" spans="4:4" ht="12.75" customHeight="1">
      <c r="D1379" s="12"/>
    </row>
    <row r="1380" spans="4:4" ht="12.75" customHeight="1">
      <c r="D1380" s="12"/>
    </row>
    <row r="1381" spans="4:4" ht="12.75" customHeight="1">
      <c r="D1381" s="12"/>
    </row>
    <row r="1382" spans="4:4" ht="12.75" customHeight="1">
      <c r="D1382" s="12"/>
    </row>
    <row r="1383" spans="4:4" ht="12.75" customHeight="1">
      <c r="D1383" s="12"/>
    </row>
    <row r="1384" spans="4:4" ht="12.75" customHeight="1">
      <c r="D1384" s="12"/>
    </row>
    <row r="1385" spans="4:4" ht="12.75" customHeight="1">
      <c r="D1385" s="12"/>
    </row>
    <row r="1386" spans="4:4" ht="12.75" customHeight="1">
      <c r="D1386" s="12"/>
    </row>
    <row r="1387" spans="4:4" ht="12.75" customHeight="1">
      <c r="D1387" s="12"/>
    </row>
    <row r="1388" spans="4:4" ht="12.75" customHeight="1">
      <c r="D1388" s="12"/>
    </row>
    <row r="1389" spans="4:4" ht="12.75" customHeight="1">
      <c r="D1389" s="12"/>
    </row>
    <row r="1390" spans="4:4" ht="12.75" customHeight="1">
      <c r="D1390" s="12"/>
    </row>
    <row r="1391" spans="4:4" ht="12.75" customHeight="1">
      <c r="D1391" s="12"/>
    </row>
    <row r="1392" spans="4:4" ht="12.75" customHeight="1">
      <c r="D1392" s="12"/>
    </row>
    <row r="1393" spans="4:4" ht="12.75" customHeight="1">
      <c r="D1393" s="12"/>
    </row>
    <row r="1394" spans="4:4" ht="12.75" customHeight="1">
      <c r="D1394" s="12"/>
    </row>
    <row r="1395" spans="4:4" ht="12.75" customHeight="1">
      <c r="D1395" s="12"/>
    </row>
    <row r="1396" spans="4:4" ht="12.75" customHeight="1">
      <c r="D1396" s="12"/>
    </row>
    <row r="1397" spans="4:4" ht="12.75" customHeight="1">
      <c r="D1397" s="12"/>
    </row>
    <row r="1398" spans="4:4" ht="12.75" customHeight="1">
      <c r="D1398" s="12"/>
    </row>
    <row r="1399" spans="4:4" ht="12.75" customHeight="1">
      <c r="D1399" s="12"/>
    </row>
    <row r="1400" spans="4:4" ht="12.75" customHeight="1">
      <c r="D1400" s="12"/>
    </row>
    <row r="1401" spans="4:4" ht="12.75" customHeight="1">
      <c r="D1401" s="12"/>
    </row>
    <row r="1402" spans="4:4" ht="12.75" customHeight="1">
      <c r="D1402" s="12"/>
    </row>
    <row r="1403" spans="4:4" ht="12.75" customHeight="1">
      <c r="D1403" s="12"/>
    </row>
    <row r="1404" spans="4:4" ht="12.75" customHeight="1">
      <c r="D1404" s="12"/>
    </row>
    <row r="1405" spans="4:4" ht="12.75" customHeight="1">
      <c r="D1405" s="12"/>
    </row>
    <row r="1406" spans="4:4" ht="12.75" customHeight="1">
      <c r="D1406" s="12"/>
    </row>
    <row r="1407" spans="4:4" ht="12.75" customHeight="1">
      <c r="D1407" s="12"/>
    </row>
    <row r="1408" spans="4:4" ht="12.75" customHeight="1">
      <c r="D1408" s="12"/>
    </row>
    <row r="1409" spans="4:4" ht="12.75" customHeight="1">
      <c r="D1409" s="12"/>
    </row>
    <row r="1410" spans="4:4" ht="12.75" customHeight="1">
      <c r="D1410" s="12"/>
    </row>
    <row r="1411" spans="4:4" ht="12.75" customHeight="1">
      <c r="D1411" s="12"/>
    </row>
    <row r="1412" spans="4:4" ht="12.75" customHeight="1">
      <c r="D1412" s="12"/>
    </row>
    <row r="1413" spans="4:4" ht="12.75" customHeight="1">
      <c r="D1413" s="12"/>
    </row>
    <row r="1414" spans="4:4" ht="12.75" customHeight="1">
      <c r="D1414" s="12"/>
    </row>
    <row r="1415" spans="4:4" ht="12.75" customHeight="1">
      <c r="D1415" s="12"/>
    </row>
    <row r="1416" spans="4:4" ht="12.75" customHeight="1">
      <c r="D1416" s="12"/>
    </row>
    <row r="1417" spans="4:4" ht="12.75" customHeight="1">
      <c r="D1417" s="12"/>
    </row>
    <row r="1418" spans="4:4" ht="12.75" customHeight="1">
      <c r="D1418" s="12"/>
    </row>
    <row r="1419" spans="4:4" ht="12.75" customHeight="1">
      <c r="D1419" s="12"/>
    </row>
    <row r="1420" spans="4:4" ht="12.75" customHeight="1">
      <c r="D1420" s="12"/>
    </row>
    <row r="1421" spans="4:4" ht="12.75" customHeight="1">
      <c r="D1421" s="12"/>
    </row>
    <row r="1422" spans="4:4" ht="12.75" customHeight="1">
      <c r="D1422" s="12"/>
    </row>
    <row r="1423" spans="4:4" ht="12.75" customHeight="1">
      <c r="D1423" s="12"/>
    </row>
    <row r="1424" spans="4:4" ht="12.75" customHeight="1">
      <c r="D1424" s="12"/>
    </row>
    <row r="1425" spans="4:4" ht="12.75" customHeight="1">
      <c r="D1425" s="12"/>
    </row>
    <row r="1426" spans="4:4" ht="12.75" customHeight="1">
      <c r="D1426" s="12"/>
    </row>
    <row r="1427" spans="4:4" ht="12.75" customHeight="1">
      <c r="D1427" s="12"/>
    </row>
    <row r="1428" spans="4:4" ht="12.75" customHeight="1">
      <c r="D1428" s="12"/>
    </row>
    <row r="1429" spans="4:4" ht="12.75" customHeight="1">
      <c r="D1429" s="12"/>
    </row>
    <row r="1430" spans="4:4" ht="12.75" customHeight="1">
      <c r="D1430" s="12"/>
    </row>
    <row r="1431" spans="4:4" ht="12.75" customHeight="1">
      <c r="D1431" s="12"/>
    </row>
    <row r="1432" spans="4:4" ht="12.75" customHeight="1">
      <c r="D1432" s="12"/>
    </row>
    <row r="1433" spans="4:4" ht="12.75" customHeight="1">
      <c r="D1433" s="12"/>
    </row>
    <row r="1434" spans="4:4" ht="12.75" customHeight="1">
      <c r="D1434" s="12"/>
    </row>
    <row r="1435" spans="4:4" ht="12.75" customHeight="1">
      <c r="D1435" s="12"/>
    </row>
    <row r="1436" spans="4:4" ht="12.75" customHeight="1">
      <c r="D1436" s="12"/>
    </row>
    <row r="1437" spans="4:4" ht="12.75" customHeight="1">
      <c r="D1437" s="12"/>
    </row>
    <row r="1438" spans="4:4" ht="12.75" customHeight="1">
      <c r="D1438" s="12"/>
    </row>
    <row r="1439" spans="4:4" ht="12.75" customHeight="1">
      <c r="D1439" s="12"/>
    </row>
    <row r="1440" spans="4:4" ht="12.75" customHeight="1">
      <c r="D1440" s="12"/>
    </row>
    <row r="1441" spans="4:4" ht="12.75" customHeight="1">
      <c r="D1441" s="12"/>
    </row>
    <row r="1442" spans="4:4" ht="12.75" customHeight="1">
      <c r="D1442" s="12"/>
    </row>
    <row r="1443" spans="4:4" ht="12.75" customHeight="1">
      <c r="D1443" s="12"/>
    </row>
    <row r="1444" spans="4:4" ht="12.75" customHeight="1">
      <c r="D1444" s="12"/>
    </row>
    <row r="1445" spans="4:4" ht="12.75" customHeight="1">
      <c r="D1445" s="12"/>
    </row>
    <row r="1446" spans="4:4" ht="12.75" customHeight="1">
      <c r="D1446" s="12"/>
    </row>
    <row r="1447" spans="4:4" ht="12.75" customHeight="1">
      <c r="D1447" s="12"/>
    </row>
    <row r="1448" spans="4:4" ht="12.75" customHeight="1">
      <c r="D1448" s="12"/>
    </row>
    <row r="1449" spans="4:4" ht="12.75" customHeight="1">
      <c r="D1449" s="12"/>
    </row>
    <row r="1450" spans="4:4" ht="12.75" customHeight="1">
      <c r="D1450" s="12"/>
    </row>
    <row r="1451" spans="4:4" ht="12.75" customHeight="1">
      <c r="D1451" s="12"/>
    </row>
    <row r="1452" spans="4:4" ht="12.75" customHeight="1">
      <c r="D1452" s="12"/>
    </row>
    <row r="1453" spans="4:4" ht="12.75" customHeight="1">
      <c r="D1453" s="12"/>
    </row>
    <row r="1454" spans="4:4" ht="12.75" customHeight="1">
      <c r="D1454" s="12"/>
    </row>
    <row r="1455" spans="4:4" ht="12.75" customHeight="1">
      <c r="D1455" s="12"/>
    </row>
    <row r="1456" spans="4:4" ht="12.75" customHeight="1">
      <c r="D1456" s="12"/>
    </row>
    <row r="1457" spans="4:4" ht="12.75" customHeight="1">
      <c r="D1457" s="12"/>
    </row>
    <row r="1458" spans="4:4" ht="12.75" customHeight="1">
      <c r="D1458" s="12"/>
    </row>
    <row r="1459" spans="4:4" ht="12.75" customHeight="1">
      <c r="D1459" s="12"/>
    </row>
    <row r="1460" spans="4:4" ht="12.75" customHeight="1">
      <c r="D1460" s="12"/>
    </row>
    <row r="1461" spans="4:4" ht="12.75" customHeight="1">
      <c r="D1461" s="12"/>
    </row>
    <row r="1462" spans="4:4" ht="12.75" customHeight="1">
      <c r="D1462" s="12"/>
    </row>
    <row r="1463" spans="4:4" ht="12.75" customHeight="1">
      <c r="D1463" s="12"/>
    </row>
    <row r="1464" spans="4:4" ht="12.75" customHeight="1">
      <c r="D1464" s="12"/>
    </row>
    <row r="1465" spans="4:4" ht="12.75" customHeight="1">
      <c r="D1465" s="12"/>
    </row>
    <row r="1466" spans="4:4" ht="12.75" customHeight="1">
      <c r="D1466" s="12"/>
    </row>
    <row r="1467" spans="4:4" ht="12.75" customHeight="1">
      <c r="D1467" s="12"/>
    </row>
    <row r="1468" spans="4:4" ht="12.75" customHeight="1">
      <c r="D1468" s="12"/>
    </row>
    <row r="1469" spans="4:4" ht="12.75" customHeight="1">
      <c r="D1469" s="12"/>
    </row>
    <row r="1470" spans="4:4" ht="12.75" customHeight="1">
      <c r="D1470" s="12"/>
    </row>
    <row r="1471" spans="4:4" ht="12.75" customHeight="1">
      <c r="D1471" s="12"/>
    </row>
    <row r="1472" spans="4:4" ht="12.75" customHeight="1">
      <c r="D1472" s="12"/>
    </row>
    <row r="1473" spans="4:4" ht="12.75" customHeight="1">
      <c r="D1473" s="12"/>
    </row>
    <row r="1474" spans="4:4" ht="12.75" customHeight="1">
      <c r="D1474" s="12"/>
    </row>
    <row r="1475" spans="4:4" ht="12.75" customHeight="1">
      <c r="D1475" s="12"/>
    </row>
    <row r="1476" spans="4:4" ht="12.75" customHeight="1">
      <c r="D1476" s="12"/>
    </row>
    <row r="1477" spans="4:4" ht="12.75" customHeight="1">
      <c r="D1477" s="12"/>
    </row>
    <row r="1478" spans="4:4" ht="12.75" customHeight="1">
      <c r="D1478" s="12"/>
    </row>
    <row r="1479" spans="4:4" ht="12.75" customHeight="1">
      <c r="D1479" s="12"/>
    </row>
    <row r="1480" spans="4:4" ht="12.75" customHeight="1">
      <c r="D1480" s="12"/>
    </row>
    <row r="1481" spans="4:4" ht="12.75" customHeight="1">
      <c r="D1481" s="12"/>
    </row>
    <row r="1482" spans="4:4" ht="12.75" customHeight="1">
      <c r="D1482" s="12"/>
    </row>
    <row r="1483" spans="4:4" ht="12.75" customHeight="1">
      <c r="D1483" s="12"/>
    </row>
    <row r="1484" spans="4:4" ht="12.75" customHeight="1">
      <c r="D1484" s="12"/>
    </row>
    <row r="1485" spans="4:4" ht="12.75" customHeight="1">
      <c r="D1485" s="12"/>
    </row>
    <row r="1486" spans="4:4" ht="12.75" customHeight="1">
      <c r="D1486" s="12"/>
    </row>
    <row r="1487" spans="4:4" ht="12.75" customHeight="1">
      <c r="D1487" s="12"/>
    </row>
    <row r="1488" spans="4:4" ht="12.75" customHeight="1">
      <c r="D1488" s="12"/>
    </row>
    <row r="1489" spans="4:4" ht="12.75" customHeight="1">
      <c r="D1489" s="12"/>
    </row>
    <row r="1490" spans="4:4" ht="12.75" customHeight="1">
      <c r="D1490" s="12"/>
    </row>
    <row r="1491" spans="4:4" ht="12.75" customHeight="1">
      <c r="D1491" s="12"/>
    </row>
    <row r="1492" spans="4:4" ht="12.75" customHeight="1">
      <c r="D1492" s="12"/>
    </row>
    <row r="1493" spans="4:4" ht="12.75" customHeight="1">
      <c r="D1493" s="12"/>
    </row>
    <row r="1494" spans="4:4" ht="12.75" customHeight="1">
      <c r="D1494" s="12"/>
    </row>
    <row r="1495" spans="4:4" ht="12.75" customHeight="1">
      <c r="D1495" s="12"/>
    </row>
    <row r="1496" spans="4:4" ht="12.75" customHeight="1">
      <c r="D1496" s="12"/>
    </row>
    <row r="1497" spans="4:4" ht="12.75" customHeight="1">
      <c r="D1497" s="12"/>
    </row>
    <row r="1498" spans="4:4" ht="12.75" customHeight="1">
      <c r="D1498" s="12"/>
    </row>
    <row r="1499" spans="4:4" ht="12.75" customHeight="1">
      <c r="D1499" s="12"/>
    </row>
    <row r="1500" spans="4:4" ht="12.75" customHeight="1">
      <c r="D1500" s="12"/>
    </row>
    <row r="1501" spans="4:4" ht="12.75" customHeight="1">
      <c r="D1501" s="12"/>
    </row>
    <row r="1502" spans="4:4" ht="12.75" customHeight="1">
      <c r="D1502" s="12"/>
    </row>
    <row r="1503" spans="4:4" ht="12.75" customHeight="1">
      <c r="D1503" s="12"/>
    </row>
    <row r="1504" spans="4:4" ht="12.75" customHeight="1">
      <c r="D1504" s="12"/>
    </row>
    <row r="1505" spans="4:4" ht="12.75" customHeight="1">
      <c r="D1505" s="12"/>
    </row>
    <row r="1506" spans="4:4" ht="12.75" customHeight="1">
      <c r="D1506" s="12"/>
    </row>
    <row r="1507" spans="4:4" ht="12.75" customHeight="1">
      <c r="D1507" s="12"/>
    </row>
    <row r="1508" spans="4:4" ht="12.75" customHeight="1">
      <c r="D1508" s="12"/>
    </row>
    <row r="1509" spans="4:4" ht="12.75" customHeight="1">
      <c r="D1509" s="12"/>
    </row>
    <row r="1510" spans="4:4" ht="12.75" customHeight="1">
      <c r="D1510" s="12"/>
    </row>
    <row r="1511" spans="4:4" ht="12.75" customHeight="1">
      <c r="D1511" s="12"/>
    </row>
    <row r="1512" spans="4:4" ht="12.75" customHeight="1">
      <c r="D1512" s="12"/>
    </row>
    <row r="1513" spans="4:4" ht="12.75" customHeight="1">
      <c r="D1513" s="12"/>
    </row>
    <row r="1514" spans="4:4" ht="12.75" customHeight="1">
      <c r="D1514" s="12"/>
    </row>
    <row r="1515" spans="4:4" ht="12.75" customHeight="1">
      <c r="D1515" s="12"/>
    </row>
    <row r="1516" spans="4:4" ht="12.75" customHeight="1">
      <c r="D1516" s="12"/>
    </row>
    <row r="1517" spans="4:4" ht="12.75" customHeight="1">
      <c r="D1517" s="12"/>
    </row>
    <row r="1518" spans="4:4" ht="12.75" customHeight="1">
      <c r="D1518" s="12"/>
    </row>
    <row r="1519" spans="4:4" ht="12.75" customHeight="1">
      <c r="D1519" s="12"/>
    </row>
    <row r="1520" spans="4:4" ht="12.75" customHeight="1">
      <c r="D1520" s="12"/>
    </row>
    <row r="1521" spans="4:4" ht="12.75" customHeight="1">
      <c r="D1521" s="12"/>
    </row>
    <row r="1522" spans="4:4" ht="12.75" customHeight="1">
      <c r="D1522" s="12"/>
    </row>
    <row r="1523" spans="4:4" ht="12.75" customHeight="1">
      <c r="D1523" s="12"/>
    </row>
    <row r="1524" spans="4:4" ht="12.75" customHeight="1">
      <c r="D1524" s="12"/>
    </row>
    <row r="1525" spans="4:4" ht="12.75" customHeight="1">
      <c r="D1525" s="12"/>
    </row>
    <row r="1526" spans="4:4" ht="12.75" customHeight="1">
      <c r="D1526" s="12"/>
    </row>
    <row r="1527" spans="4:4" ht="12.75" customHeight="1">
      <c r="D1527" s="12"/>
    </row>
    <row r="1528" spans="4:4" ht="12.75" customHeight="1">
      <c r="D1528" s="12"/>
    </row>
    <row r="1529" spans="4:4" ht="12.75" customHeight="1">
      <c r="D1529" s="12"/>
    </row>
    <row r="1530" spans="4:4" ht="12.75" customHeight="1">
      <c r="D1530" s="12"/>
    </row>
    <row r="1531" spans="4:4" ht="12.75" customHeight="1">
      <c r="D1531" s="12"/>
    </row>
    <row r="1532" spans="4:4" ht="12.75" customHeight="1">
      <c r="D1532" s="12"/>
    </row>
    <row r="1533" spans="4:4" ht="12.75" customHeight="1">
      <c r="D1533" s="12"/>
    </row>
    <row r="1534" spans="4:4" ht="12.75" customHeight="1">
      <c r="D1534" s="12"/>
    </row>
    <row r="1535" spans="4:4" ht="12.75" customHeight="1">
      <c r="D1535" s="12"/>
    </row>
    <row r="1536" spans="4:4" ht="12.75" customHeight="1">
      <c r="D1536" s="12"/>
    </row>
    <row r="1537" spans="4:4" ht="12.75" customHeight="1">
      <c r="D1537" s="12"/>
    </row>
    <row r="1538" spans="4:4" ht="12.75" customHeight="1">
      <c r="D1538" s="12"/>
    </row>
    <row r="1539" spans="4:4" ht="12.75" customHeight="1">
      <c r="D1539" s="12"/>
    </row>
    <row r="1540" spans="4:4" ht="12.75" customHeight="1">
      <c r="D1540" s="12"/>
    </row>
    <row r="1541" spans="4:4" ht="12.75" customHeight="1">
      <c r="D1541" s="12"/>
    </row>
    <row r="1542" spans="4:4" ht="12.75" customHeight="1">
      <c r="D1542" s="12"/>
    </row>
    <row r="1543" spans="4:4" ht="12.75" customHeight="1">
      <c r="D1543" s="12"/>
    </row>
    <row r="1544" spans="4:4" ht="12.75" customHeight="1">
      <c r="D1544" s="12"/>
    </row>
    <row r="1545" spans="4:4" ht="12.75" customHeight="1">
      <c r="D1545" s="12"/>
    </row>
    <row r="1546" spans="4:4" ht="12.75" customHeight="1">
      <c r="D1546" s="12"/>
    </row>
    <row r="1547" spans="4:4" ht="12.75" customHeight="1">
      <c r="D1547" s="12"/>
    </row>
    <row r="1548" spans="4:4" ht="12.75" customHeight="1">
      <c r="D1548" s="12"/>
    </row>
    <row r="1549" spans="4:4" ht="12.75" customHeight="1">
      <c r="D1549" s="12"/>
    </row>
    <row r="1550" spans="4:4" ht="12.75" customHeight="1">
      <c r="D1550" s="12"/>
    </row>
    <row r="1551" spans="4:4" ht="12.75" customHeight="1">
      <c r="D1551" s="12"/>
    </row>
    <row r="1552" spans="4:4" ht="12.75" customHeight="1">
      <c r="D1552" s="12"/>
    </row>
    <row r="1553" spans="4:4" ht="12.75" customHeight="1">
      <c r="D1553" s="12"/>
    </row>
    <row r="1554" spans="4:4" ht="12.75" customHeight="1">
      <c r="D1554" s="12"/>
    </row>
    <row r="1555" spans="4:4" ht="12.75" customHeight="1">
      <c r="D1555" s="12"/>
    </row>
    <row r="1556" spans="4:4" ht="12.75" customHeight="1">
      <c r="D1556" s="12"/>
    </row>
    <row r="1557" spans="4:4" ht="12.75" customHeight="1">
      <c r="D1557" s="12"/>
    </row>
    <row r="1558" spans="4:4" ht="12.75" customHeight="1">
      <c r="D1558" s="12"/>
    </row>
    <row r="1559" spans="4:4" ht="12.75" customHeight="1">
      <c r="D1559" s="12"/>
    </row>
    <row r="1560" spans="4:4" ht="12.75" customHeight="1">
      <c r="D1560" s="12"/>
    </row>
    <row r="1561" spans="4:4" ht="12.75" customHeight="1">
      <c r="D1561" s="12"/>
    </row>
    <row r="1562" spans="4:4" ht="12.75" customHeight="1">
      <c r="D1562" s="12"/>
    </row>
    <row r="1563" spans="4:4" ht="12.75" customHeight="1">
      <c r="D1563" s="12"/>
    </row>
    <row r="1564" spans="4:4" ht="12.75" customHeight="1">
      <c r="D1564" s="12"/>
    </row>
    <row r="1565" spans="4:4" ht="12.75" customHeight="1">
      <c r="D1565" s="12"/>
    </row>
    <row r="1566" spans="4:4" ht="12.75" customHeight="1">
      <c r="D1566" s="12"/>
    </row>
    <row r="1567" spans="4:4" ht="12.75" customHeight="1">
      <c r="D1567" s="12"/>
    </row>
    <row r="1568" spans="4:4" ht="12.75" customHeight="1">
      <c r="D1568" s="12"/>
    </row>
    <row r="1569" spans="4:4" ht="12.75" customHeight="1">
      <c r="D1569" s="12"/>
    </row>
    <row r="1570" spans="4:4" ht="12.75" customHeight="1">
      <c r="D1570" s="12"/>
    </row>
    <row r="1571" spans="4:4" ht="12.75" customHeight="1">
      <c r="D1571" s="12"/>
    </row>
    <row r="1572" spans="4:4" ht="12.75" customHeight="1">
      <c r="D1572" s="12"/>
    </row>
    <row r="1573" spans="4:4" ht="12.75" customHeight="1">
      <c r="D1573" s="12"/>
    </row>
    <row r="1574" spans="4:4" ht="12.75" customHeight="1">
      <c r="D1574" s="12"/>
    </row>
    <row r="1575" spans="4:4" ht="12.75" customHeight="1">
      <c r="D1575" s="12"/>
    </row>
    <row r="1576" spans="4:4" ht="12.75" customHeight="1">
      <c r="D1576" s="12"/>
    </row>
    <row r="1577" spans="4:4" ht="12.75" customHeight="1">
      <c r="D1577" s="12"/>
    </row>
    <row r="1578" spans="4:4" ht="12.75" customHeight="1">
      <c r="D1578" s="12"/>
    </row>
    <row r="1579" spans="4:4" ht="12.75" customHeight="1">
      <c r="D1579" s="12"/>
    </row>
    <row r="1580" spans="4:4" ht="12.75" customHeight="1">
      <c r="D1580" s="12"/>
    </row>
    <row r="1581" spans="4:4" ht="12.75" customHeight="1">
      <c r="D1581" s="12"/>
    </row>
    <row r="1582" spans="4:4" ht="12.75" customHeight="1">
      <c r="D1582" s="12"/>
    </row>
    <row r="1583" spans="4:4" ht="12.75" customHeight="1">
      <c r="D1583" s="12"/>
    </row>
    <row r="1584" spans="4:4" ht="12.75" customHeight="1">
      <c r="D1584" s="12"/>
    </row>
    <row r="1585" spans="4:4" ht="12.75" customHeight="1">
      <c r="D1585" s="12"/>
    </row>
    <row r="1586" spans="4:4" ht="12.75" customHeight="1">
      <c r="D1586" s="12"/>
    </row>
    <row r="1587" spans="4:4" ht="12.75" customHeight="1">
      <c r="D1587" s="12"/>
    </row>
    <row r="1588" spans="4:4" ht="12.75" customHeight="1">
      <c r="D1588" s="12"/>
    </row>
    <row r="1589" spans="4:4" ht="12.75" customHeight="1">
      <c r="D1589" s="12"/>
    </row>
    <row r="1590" spans="4:4" ht="12.75" customHeight="1">
      <c r="D1590" s="12"/>
    </row>
    <row r="1591" spans="4:4" ht="12.75" customHeight="1">
      <c r="D1591" s="12"/>
    </row>
    <row r="1592" spans="4:4" ht="12.75" customHeight="1">
      <c r="D1592" s="12"/>
    </row>
    <row r="1593" spans="4:4" ht="12.75" customHeight="1">
      <c r="D1593" s="12"/>
    </row>
    <row r="1594" spans="4:4" ht="12.75" customHeight="1">
      <c r="D1594" s="12"/>
    </row>
    <row r="1595" spans="4:4" ht="12.75" customHeight="1">
      <c r="D1595" s="12"/>
    </row>
    <row r="1596" spans="4:4" ht="12.75" customHeight="1">
      <c r="D1596" s="12"/>
    </row>
    <row r="1597" spans="4:4" ht="12.75" customHeight="1">
      <c r="D1597" s="12"/>
    </row>
    <row r="1598" spans="4:4" ht="12.75" customHeight="1">
      <c r="D1598" s="12"/>
    </row>
    <row r="1599" spans="4:4" ht="12.75" customHeight="1">
      <c r="D1599" s="12"/>
    </row>
    <row r="1600" spans="4:4" ht="12.75" customHeight="1">
      <c r="D1600" s="12"/>
    </row>
    <row r="1601" spans="4:4" ht="12.75" customHeight="1">
      <c r="D1601" s="12"/>
    </row>
    <row r="1602" spans="4:4" ht="12.75" customHeight="1">
      <c r="D1602" s="12"/>
    </row>
    <row r="1603" spans="4:4" ht="12.75" customHeight="1">
      <c r="D1603" s="12"/>
    </row>
    <row r="1604" spans="4:4" ht="12.75" customHeight="1">
      <c r="D1604" s="12"/>
    </row>
    <row r="1605" spans="4:4" ht="12.75" customHeight="1">
      <c r="D1605" s="12"/>
    </row>
    <row r="1606" spans="4:4" ht="12.75" customHeight="1">
      <c r="D1606" s="12"/>
    </row>
    <row r="1607" spans="4:4" ht="12.75" customHeight="1">
      <c r="D1607" s="12"/>
    </row>
    <row r="1608" spans="4:4" ht="12.75" customHeight="1">
      <c r="D1608" s="12"/>
    </row>
    <row r="1609" spans="4:4" ht="12.75" customHeight="1">
      <c r="D1609" s="12"/>
    </row>
    <row r="1610" spans="4:4" ht="12.75" customHeight="1">
      <c r="D1610" s="12"/>
    </row>
    <row r="1611" spans="4:4" ht="12.75" customHeight="1">
      <c r="D1611" s="12"/>
    </row>
    <row r="1612" spans="4:4" ht="12.75" customHeight="1">
      <c r="D1612" s="12"/>
    </row>
    <row r="1613" spans="4:4" ht="12.75" customHeight="1">
      <c r="D1613" s="12"/>
    </row>
    <row r="1614" spans="4:4" ht="12.75" customHeight="1">
      <c r="D1614" s="12"/>
    </row>
    <row r="1615" spans="4:4" ht="12.75" customHeight="1">
      <c r="D1615" s="12"/>
    </row>
    <row r="1616" spans="4:4" ht="12.75" customHeight="1">
      <c r="D1616" s="12"/>
    </row>
    <row r="1617" spans="4:4" ht="12.75" customHeight="1">
      <c r="D1617" s="12"/>
    </row>
    <row r="1618" spans="4:4" ht="12.75" customHeight="1">
      <c r="D1618" s="12"/>
    </row>
    <row r="1619" spans="4:4" ht="12.75" customHeight="1">
      <c r="D1619" s="12"/>
    </row>
    <row r="1620" spans="4:4" ht="12.75" customHeight="1">
      <c r="D1620" s="12"/>
    </row>
    <row r="1621" spans="4:4" ht="12.75" customHeight="1">
      <c r="D1621" s="12"/>
    </row>
    <row r="1622" spans="4:4" ht="12.75" customHeight="1">
      <c r="D1622" s="12"/>
    </row>
    <row r="1623" spans="4:4" ht="12.75" customHeight="1">
      <c r="D1623" s="12"/>
    </row>
    <row r="1624" spans="4:4" ht="12.75" customHeight="1">
      <c r="D1624" s="12"/>
    </row>
    <row r="1625" spans="4:4" ht="12.75" customHeight="1">
      <c r="D1625" s="12"/>
    </row>
    <row r="1626" spans="4:4" ht="12.75" customHeight="1">
      <c r="D1626" s="12"/>
    </row>
    <row r="1627" spans="4:4" ht="12.75" customHeight="1">
      <c r="D1627" s="12"/>
    </row>
    <row r="1628" spans="4:4" ht="12.75" customHeight="1">
      <c r="D1628" s="12"/>
    </row>
    <row r="1629" spans="4:4" ht="12.75" customHeight="1">
      <c r="D1629" s="12"/>
    </row>
    <row r="1630" spans="4:4" ht="12.75" customHeight="1">
      <c r="D1630" s="12"/>
    </row>
    <row r="1631" spans="4:4" ht="12.75" customHeight="1">
      <c r="D1631" s="12"/>
    </row>
    <row r="1632" spans="4:4" ht="12.75" customHeight="1">
      <c r="D1632" s="12"/>
    </row>
    <row r="1633" spans="4:4" ht="12.75" customHeight="1">
      <c r="D1633" s="12"/>
    </row>
    <row r="1634" spans="4:4" ht="12.75" customHeight="1">
      <c r="D1634" s="12"/>
    </row>
    <row r="1635" spans="4:4" ht="12.75" customHeight="1">
      <c r="D1635" s="12"/>
    </row>
    <row r="1636" spans="4:4" ht="12.75" customHeight="1">
      <c r="D1636" s="12"/>
    </row>
    <row r="1637" spans="4:4" ht="12.75" customHeight="1">
      <c r="D1637" s="12"/>
    </row>
    <row r="1638" spans="4:4" ht="12.75" customHeight="1">
      <c r="D1638" s="12"/>
    </row>
    <row r="1639" spans="4:4" ht="12.75" customHeight="1">
      <c r="D1639" s="12"/>
    </row>
    <row r="1640" spans="4:4" ht="12.75" customHeight="1">
      <c r="D1640" s="12"/>
    </row>
    <row r="1641" spans="4:4" ht="12.75" customHeight="1">
      <c r="D1641" s="12"/>
    </row>
    <row r="1642" spans="4:4" ht="12.75" customHeight="1">
      <c r="D1642" s="12"/>
    </row>
    <row r="1643" spans="4:4" ht="12.75" customHeight="1">
      <c r="D1643" s="12"/>
    </row>
    <row r="1644" spans="4:4" ht="12.75" customHeight="1">
      <c r="D1644" s="12"/>
    </row>
    <row r="1645" spans="4:4" ht="12.75" customHeight="1">
      <c r="D1645" s="12"/>
    </row>
    <row r="1646" spans="4:4" ht="12.75" customHeight="1">
      <c r="D1646" s="12"/>
    </row>
    <row r="1647" spans="4:4" ht="12.75" customHeight="1">
      <c r="D1647" s="12"/>
    </row>
    <row r="1648" spans="4:4" ht="12.75" customHeight="1">
      <c r="D1648" s="12"/>
    </row>
    <row r="1649" spans="4:4" ht="12.75" customHeight="1">
      <c r="D1649" s="12"/>
    </row>
    <row r="1650" spans="4:4" ht="12.75" customHeight="1">
      <c r="D1650" s="12"/>
    </row>
    <row r="1651" spans="4:4" ht="12.75" customHeight="1">
      <c r="D1651" s="12"/>
    </row>
    <row r="1652" spans="4:4" ht="12.75" customHeight="1">
      <c r="D1652" s="12"/>
    </row>
    <row r="1653" spans="4:4" ht="12.75" customHeight="1">
      <c r="D1653" s="12"/>
    </row>
    <row r="1654" spans="4:4" ht="12.75" customHeight="1">
      <c r="D1654" s="12"/>
    </row>
    <row r="1655" spans="4:4" ht="12.75" customHeight="1">
      <c r="D1655" s="12"/>
    </row>
    <row r="1656" spans="4:4" ht="12.75" customHeight="1">
      <c r="D1656" s="12"/>
    </row>
    <row r="1657" spans="4:4" ht="12.75" customHeight="1">
      <c r="D1657" s="12"/>
    </row>
    <row r="1658" spans="4:4" ht="12.75" customHeight="1">
      <c r="D1658" s="12"/>
    </row>
    <row r="1659" spans="4:4" ht="12.75" customHeight="1">
      <c r="D1659" s="12"/>
    </row>
    <row r="1660" spans="4:4" ht="12.75" customHeight="1">
      <c r="D1660" s="12"/>
    </row>
    <row r="1661" spans="4:4" ht="12.75" customHeight="1">
      <c r="D1661" s="12"/>
    </row>
    <row r="1662" spans="4:4" ht="12.75" customHeight="1">
      <c r="D1662" s="12"/>
    </row>
    <row r="1663" spans="4:4" ht="12.75" customHeight="1">
      <c r="D1663" s="12"/>
    </row>
    <row r="1664" spans="4:4" ht="12.75" customHeight="1">
      <c r="D1664" s="12"/>
    </row>
    <row r="1665" spans="4:4" ht="12.75" customHeight="1">
      <c r="D1665" s="12"/>
    </row>
    <row r="1666" spans="4:4" ht="12.75" customHeight="1">
      <c r="D1666" s="12"/>
    </row>
    <row r="1667" spans="4:4" ht="12.75" customHeight="1">
      <c r="D1667" s="12"/>
    </row>
    <row r="1668" spans="4:4" ht="12.75" customHeight="1">
      <c r="D1668" s="12"/>
    </row>
    <row r="1669" spans="4:4" ht="12.75" customHeight="1">
      <c r="D1669" s="12"/>
    </row>
    <row r="1670" spans="4:4" ht="12.75" customHeight="1">
      <c r="D1670" s="12"/>
    </row>
    <row r="1671" spans="4:4" ht="12.75" customHeight="1">
      <c r="D1671" s="12"/>
    </row>
    <row r="1672" spans="4:4" ht="12.75" customHeight="1">
      <c r="D1672" s="12"/>
    </row>
    <row r="1673" spans="4:4" ht="12.75" customHeight="1">
      <c r="D1673" s="12"/>
    </row>
    <row r="1674" spans="4:4" ht="12.75" customHeight="1">
      <c r="D1674" s="12"/>
    </row>
    <row r="1675" spans="4:4" ht="12.75" customHeight="1">
      <c r="D1675" s="12"/>
    </row>
    <row r="1676" spans="4:4" ht="12.75" customHeight="1">
      <c r="D1676" s="12"/>
    </row>
    <row r="1677" spans="4:4" ht="12.75" customHeight="1">
      <c r="D1677" s="12"/>
    </row>
    <row r="1678" spans="4:4" ht="12.75" customHeight="1">
      <c r="D1678" s="12"/>
    </row>
    <row r="1679" spans="4:4" ht="12.75" customHeight="1">
      <c r="D1679" s="12"/>
    </row>
    <row r="1680" spans="4:4" ht="12.75" customHeight="1">
      <c r="D1680" s="12"/>
    </row>
    <row r="1681" spans="4:4" ht="12.75" customHeight="1">
      <c r="D1681" s="12"/>
    </row>
    <row r="1682" spans="4:4" ht="12.75" customHeight="1">
      <c r="D1682" s="12"/>
    </row>
    <row r="1683" spans="4:4" ht="12.75" customHeight="1">
      <c r="D1683" s="12"/>
    </row>
    <row r="1684" spans="4:4" ht="12.75" customHeight="1">
      <c r="D1684" s="12"/>
    </row>
    <row r="1685" spans="4:4" ht="12.75" customHeight="1">
      <c r="D1685" s="12"/>
    </row>
    <row r="1686" spans="4:4" ht="12.75" customHeight="1">
      <c r="D1686" s="12"/>
    </row>
    <row r="1687" spans="4:4" ht="12.75" customHeight="1">
      <c r="D1687" s="12"/>
    </row>
    <row r="1688" spans="4:4" ht="12.75" customHeight="1">
      <c r="D1688" s="12"/>
    </row>
    <row r="1689" spans="4:4" ht="12.75" customHeight="1">
      <c r="D1689" s="12"/>
    </row>
    <row r="1690" spans="4:4" ht="12.75" customHeight="1">
      <c r="D1690" s="12"/>
    </row>
    <row r="1691" spans="4:4" ht="12.75" customHeight="1">
      <c r="D1691" s="12"/>
    </row>
    <row r="1692" spans="4:4" ht="12.75" customHeight="1">
      <c r="D1692" s="12"/>
    </row>
    <row r="1693" spans="4:4" ht="12.75" customHeight="1">
      <c r="D1693" s="12"/>
    </row>
    <row r="1694" spans="4:4" ht="12.75" customHeight="1">
      <c r="D1694" s="12"/>
    </row>
    <row r="1695" spans="4:4" ht="12.75" customHeight="1">
      <c r="D1695" s="12"/>
    </row>
    <row r="1696" spans="4:4" ht="12.75" customHeight="1">
      <c r="D1696" s="12"/>
    </row>
    <row r="1697" spans="4:4" ht="12.75" customHeight="1">
      <c r="D1697" s="12"/>
    </row>
    <row r="1698" spans="4:4" ht="12.75" customHeight="1">
      <c r="D1698" s="12"/>
    </row>
    <row r="1699" spans="4:4" ht="12.75" customHeight="1">
      <c r="D1699" s="12"/>
    </row>
    <row r="1700" spans="4:4" ht="12.75" customHeight="1">
      <c r="D1700" s="12"/>
    </row>
    <row r="1701" spans="4:4" ht="12.75" customHeight="1">
      <c r="D1701" s="12"/>
    </row>
    <row r="1702" spans="4:4" ht="12.75" customHeight="1">
      <c r="D1702" s="12"/>
    </row>
    <row r="1703" spans="4:4" ht="12.75" customHeight="1">
      <c r="D1703" s="12"/>
    </row>
    <row r="1704" spans="4:4" ht="12.75" customHeight="1">
      <c r="D1704" s="12"/>
    </row>
    <row r="1705" spans="4:4" ht="12.75" customHeight="1">
      <c r="D1705" s="12"/>
    </row>
    <row r="1706" spans="4:4" ht="12.75" customHeight="1">
      <c r="D1706" s="12"/>
    </row>
    <row r="1707" spans="4:4" ht="12.75" customHeight="1">
      <c r="D1707" s="12"/>
    </row>
    <row r="1708" spans="4:4" ht="12.75" customHeight="1">
      <c r="D1708" s="12"/>
    </row>
    <row r="1709" spans="4:4" ht="12.75" customHeight="1">
      <c r="D1709" s="12"/>
    </row>
    <row r="1710" spans="4:4" ht="12.75" customHeight="1">
      <c r="D1710" s="12"/>
    </row>
    <row r="1711" spans="4:4" ht="12.75" customHeight="1">
      <c r="D1711" s="12"/>
    </row>
    <row r="1712" spans="4:4" ht="12.75" customHeight="1">
      <c r="D1712" s="12"/>
    </row>
    <row r="1713" spans="4:4" ht="12.75" customHeight="1">
      <c r="D1713" s="12"/>
    </row>
    <row r="1714" spans="4:4" ht="12.75" customHeight="1">
      <c r="D1714" s="12"/>
    </row>
    <row r="1715" spans="4:4" ht="12.75" customHeight="1">
      <c r="D1715" s="12"/>
    </row>
    <row r="1716" spans="4:4" ht="12.75" customHeight="1">
      <c r="D1716" s="12"/>
    </row>
    <row r="1717" spans="4:4" ht="12.75" customHeight="1">
      <c r="D1717" s="12"/>
    </row>
    <row r="1718" spans="4:4" ht="12.75" customHeight="1">
      <c r="D1718" s="12"/>
    </row>
    <row r="1719" spans="4:4" ht="12.75" customHeight="1">
      <c r="D1719" s="12"/>
    </row>
    <row r="1720" spans="4:4" ht="12.75" customHeight="1">
      <c r="D1720" s="12"/>
    </row>
    <row r="1721" spans="4:4" ht="12.75" customHeight="1">
      <c r="D1721" s="12"/>
    </row>
    <row r="1722" spans="4:4" ht="12.75" customHeight="1">
      <c r="D1722" s="12"/>
    </row>
    <row r="1723" spans="4:4" ht="12.75" customHeight="1">
      <c r="D1723" s="12"/>
    </row>
    <row r="1724" spans="4:4" ht="12.75" customHeight="1">
      <c r="D1724" s="12"/>
    </row>
    <row r="1725" spans="4:4" ht="12.75" customHeight="1">
      <c r="D1725" s="12"/>
    </row>
    <row r="1726" spans="4:4" ht="12.75" customHeight="1">
      <c r="D1726" s="12"/>
    </row>
    <row r="1727" spans="4:4" ht="12.75" customHeight="1">
      <c r="D1727" s="12"/>
    </row>
    <row r="1728" spans="4:4" ht="12.75" customHeight="1">
      <c r="D1728" s="12"/>
    </row>
    <row r="1729" spans="4:4" ht="12.75" customHeight="1">
      <c r="D1729" s="12"/>
    </row>
    <row r="1730" spans="4:4" ht="12.75" customHeight="1">
      <c r="D1730" s="12"/>
    </row>
    <row r="1731" spans="4:4" ht="12.75" customHeight="1">
      <c r="D1731" s="12"/>
    </row>
    <row r="1732" spans="4:4" ht="12.75" customHeight="1">
      <c r="D1732" s="12"/>
    </row>
    <row r="1733" spans="4:4" ht="12.75" customHeight="1">
      <c r="D1733" s="12"/>
    </row>
    <row r="1734" spans="4:4" ht="12.75" customHeight="1">
      <c r="D1734" s="12"/>
    </row>
    <row r="1735" spans="4:4" ht="12.75" customHeight="1">
      <c r="D1735" s="12"/>
    </row>
    <row r="1736" spans="4:4" ht="12.75" customHeight="1">
      <c r="D1736" s="12"/>
    </row>
    <row r="1737" spans="4:4" ht="12.75" customHeight="1">
      <c r="D1737" s="12"/>
    </row>
    <row r="1738" spans="4:4" ht="12.75" customHeight="1">
      <c r="D1738" s="12"/>
    </row>
    <row r="1739" spans="4:4" ht="12.75" customHeight="1">
      <c r="D1739" s="12"/>
    </row>
    <row r="1740" spans="4:4" ht="12.75" customHeight="1">
      <c r="D1740" s="12"/>
    </row>
    <row r="1741" spans="4:4" ht="12.75" customHeight="1">
      <c r="D1741" s="12"/>
    </row>
    <row r="1742" spans="4:4" ht="12.75" customHeight="1">
      <c r="D1742" s="12"/>
    </row>
    <row r="1743" spans="4:4" ht="12.75" customHeight="1">
      <c r="D1743" s="12"/>
    </row>
    <row r="1744" spans="4:4" ht="12.75" customHeight="1">
      <c r="D1744" s="12"/>
    </row>
    <row r="1745" spans="4:4" ht="12.75" customHeight="1">
      <c r="D1745" s="12"/>
    </row>
    <row r="1746" spans="4:4" ht="12.75" customHeight="1">
      <c r="D1746" s="12"/>
    </row>
    <row r="1747" spans="4:4" ht="12.75" customHeight="1">
      <c r="D1747" s="12"/>
    </row>
    <row r="1748" spans="4:4" ht="12.75" customHeight="1">
      <c r="D1748" s="12"/>
    </row>
    <row r="1749" spans="4:4" ht="12.75" customHeight="1">
      <c r="D1749" s="12"/>
    </row>
    <row r="1750" spans="4:4" ht="12.75" customHeight="1">
      <c r="D1750" s="12"/>
    </row>
    <row r="1751" spans="4:4" ht="12.75" customHeight="1">
      <c r="D1751" s="12"/>
    </row>
    <row r="1752" spans="4:4" ht="12.75" customHeight="1">
      <c r="D1752" s="12"/>
    </row>
    <row r="1753" spans="4:4" ht="12.75" customHeight="1">
      <c r="D1753" s="12"/>
    </row>
    <row r="1754" spans="4:4" ht="12.75" customHeight="1">
      <c r="D1754" s="12"/>
    </row>
    <row r="1755" spans="4:4" ht="12.75" customHeight="1">
      <c r="D1755" s="12"/>
    </row>
    <row r="1756" spans="4:4" ht="12.75" customHeight="1">
      <c r="D1756" s="12"/>
    </row>
    <row r="1757" spans="4:4" ht="12.75" customHeight="1">
      <c r="D1757" s="12"/>
    </row>
    <row r="1758" spans="4:4" ht="12.75" customHeight="1">
      <c r="D1758" s="12"/>
    </row>
    <row r="1759" spans="4:4" ht="12.75" customHeight="1">
      <c r="D1759" s="12"/>
    </row>
    <row r="1760" spans="4:4" ht="12.75" customHeight="1">
      <c r="D1760" s="12"/>
    </row>
    <row r="1761" spans="4:4" ht="12.75" customHeight="1">
      <c r="D1761" s="12"/>
    </row>
    <row r="1762" spans="4:4" ht="12.75" customHeight="1">
      <c r="D1762" s="12"/>
    </row>
    <row r="1763" spans="4:4" ht="12.75" customHeight="1">
      <c r="D1763" s="12"/>
    </row>
    <row r="1764" spans="4:4" ht="12.75" customHeight="1">
      <c r="D1764" s="12"/>
    </row>
    <row r="1765" spans="4:4" ht="12.75" customHeight="1">
      <c r="D1765" s="12"/>
    </row>
    <row r="1766" spans="4:4" ht="12.75" customHeight="1">
      <c r="D1766" s="12"/>
    </row>
    <row r="1767" spans="4:4" ht="12.75" customHeight="1">
      <c r="D1767" s="12"/>
    </row>
    <row r="1768" spans="4:4" ht="12.75" customHeight="1">
      <c r="D1768" s="12"/>
    </row>
    <row r="1769" spans="4:4" ht="12.75" customHeight="1">
      <c r="D1769" s="12"/>
    </row>
    <row r="1770" spans="4:4" ht="12.75" customHeight="1">
      <c r="D1770" s="12"/>
    </row>
    <row r="1771" spans="4:4" ht="12.75" customHeight="1">
      <c r="D1771" s="12"/>
    </row>
    <row r="1772" spans="4:4" ht="12.75" customHeight="1">
      <c r="D1772" s="12"/>
    </row>
    <row r="1773" spans="4:4" ht="12.75" customHeight="1">
      <c r="D1773" s="12"/>
    </row>
    <row r="1774" spans="4:4" ht="12.75" customHeight="1">
      <c r="D1774" s="12"/>
    </row>
    <row r="1775" spans="4:4" ht="12.75" customHeight="1">
      <c r="D1775" s="12"/>
    </row>
    <row r="1776" spans="4:4" ht="12.75" customHeight="1">
      <c r="D1776" s="12"/>
    </row>
    <row r="1777" spans="4:4" ht="12.75" customHeight="1">
      <c r="D1777" s="12"/>
    </row>
    <row r="1778" spans="4:4" ht="12.75" customHeight="1">
      <c r="D1778" s="12"/>
    </row>
    <row r="1779" spans="4:4" ht="12.75" customHeight="1">
      <c r="D1779" s="12"/>
    </row>
    <row r="1780" spans="4:4" ht="12.75" customHeight="1">
      <c r="D1780" s="12"/>
    </row>
    <row r="1781" spans="4:4" ht="12.75" customHeight="1">
      <c r="D1781" s="12"/>
    </row>
    <row r="1782" spans="4:4" ht="12.75" customHeight="1">
      <c r="D1782" s="12"/>
    </row>
    <row r="1783" spans="4:4" ht="12.75" customHeight="1">
      <c r="D1783" s="12"/>
    </row>
    <row r="1784" spans="4:4" ht="12.75" customHeight="1">
      <c r="D1784" s="12"/>
    </row>
    <row r="1785" spans="4:4" ht="12.75" customHeight="1">
      <c r="D1785" s="12"/>
    </row>
    <row r="1786" spans="4:4" ht="12.75" customHeight="1">
      <c r="D1786" s="12"/>
    </row>
    <row r="1787" spans="4:4" ht="12.75" customHeight="1">
      <c r="D1787" s="12"/>
    </row>
    <row r="1788" spans="4:4" ht="12.75" customHeight="1">
      <c r="D1788" s="12"/>
    </row>
    <row r="1789" spans="4:4" ht="12.75" customHeight="1">
      <c r="D1789" s="12"/>
    </row>
    <row r="1790" spans="4:4" ht="12.75" customHeight="1">
      <c r="D1790" s="12"/>
    </row>
    <row r="1791" spans="4:4" ht="12.75" customHeight="1">
      <c r="D1791" s="12"/>
    </row>
    <row r="1792" spans="4:4" ht="12.75" customHeight="1">
      <c r="D1792" s="12"/>
    </row>
    <row r="1793" spans="4:4" ht="12.75" customHeight="1">
      <c r="D1793" s="12"/>
    </row>
    <row r="1794" spans="4:4" ht="12.75" customHeight="1">
      <c r="D1794" s="12"/>
    </row>
    <row r="1795" spans="4:4" ht="12.75" customHeight="1">
      <c r="D1795" s="12"/>
    </row>
    <row r="1796" spans="4:4" ht="12.75" customHeight="1">
      <c r="D1796" s="12"/>
    </row>
    <row r="1797" spans="4:4" ht="12.75" customHeight="1">
      <c r="D1797" s="12"/>
    </row>
    <row r="1798" spans="4:4" ht="12.75" customHeight="1">
      <c r="D1798" s="12"/>
    </row>
    <row r="1799" spans="4:4" ht="12.75" customHeight="1">
      <c r="D1799" s="12"/>
    </row>
    <row r="1800" spans="4:4" ht="12.75" customHeight="1">
      <c r="D1800" s="12"/>
    </row>
    <row r="1801" spans="4:4" ht="12.75" customHeight="1">
      <c r="D1801" s="12"/>
    </row>
    <row r="1802" spans="4:4" ht="12.75" customHeight="1">
      <c r="D1802" s="12"/>
    </row>
    <row r="1803" spans="4:4" ht="12.75" customHeight="1">
      <c r="D1803" s="12"/>
    </row>
    <row r="1804" spans="4:4" ht="12.75" customHeight="1">
      <c r="D1804" s="12"/>
    </row>
    <row r="1805" spans="4:4" ht="12.75" customHeight="1">
      <c r="D1805" s="12"/>
    </row>
    <row r="1806" spans="4:4" ht="12.75" customHeight="1">
      <c r="D1806" s="12"/>
    </row>
    <row r="1807" spans="4:4" ht="12.75" customHeight="1">
      <c r="D1807" s="12"/>
    </row>
    <row r="1808" spans="4:4" ht="12.75" customHeight="1">
      <c r="D1808" s="12"/>
    </row>
    <row r="1809" spans="4:4" ht="12.75" customHeight="1">
      <c r="D1809" s="12"/>
    </row>
    <row r="1810" spans="4:4" ht="12.75" customHeight="1">
      <c r="D1810" s="12"/>
    </row>
    <row r="1811" spans="4:4" ht="12.75" customHeight="1">
      <c r="D1811" s="12"/>
    </row>
    <row r="1812" spans="4:4" ht="12.75" customHeight="1">
      <c r="D1812" s="12"/>
    </row>
    <row r="1813" spans="4:4" ht="12.75" customHeight="1">
      <c r="D1813" s="12"/>
    </row>
    <row r="1814" spans="4:4" ht="12.75" customHeight="1">
      <c r="D1814" s="12"/>
    </row>
    <row r="1815" spans="4:4" ht="12.75" customHeight="1">
      <c r="D1815" s="12"/>
    </row>
    <row r="1816" spans="4:4" ht="12.75" customHeight="1">
      <c r="D1816" s="12"/>
    </row>
    <row r="1817" spans="4:4" ht="12.75" customHeight="1">
      <c r="D1817" s="12"/>
    </row>
  </sheetData>
  <mergeCells count="46">
    <mergeCell ref="A4:L4"/>
    <mergeCell ref="F6:G6"/>
    <mergeCell ref="J6:K6"/>
    <mergeCell ref="L6:L7"/>
    <mergeCell ref="A6:A7"/>
    <mergeCell ref="B6:B7"/>
    <mergeCell ref="C6:C7"/>
    <mergeCell ref="D6:D7"/>
    <mergeCell ref="E6:E7"/>
    <mergeCell ref="I6:I7"/>
    <mergeCell ref="H6:H7"/>
    <mergeCell ref="B24:C24"/>
    <mergeCell ref="B25:C25"/>
    <mergeCell ref="B26:C26"/>
    <mergeCell ref="B29:C29"/>
    <mergeCell ref="B30:C30"/>
    <mergeCell ref="B27:C27"/>
    <mergeCell ref="B28:C28"/>
    <mergeCell ref="B9:C9"/>
    <mergeCell ref="B10:C10"/>
    <mergeCell ref="B23:C23"/>
    <mergeCell ref="B21:C21"/>
    <mergeCell ref="B17:C17"/>
    <mergeCell ref="B18:C18"/>
    <mergeCell ref="B19:C19"/>
    <mergeCell ref="B20:C20"/>
    <mergeCell ref="B22:C22"/>
    <mergeCell ref="B11:C11"/>
    <mergeCell ref="B12:C12"/>
    <mergeCell ref="B13:C13"/>
    <mergeCell ref="B14:C14"/>
    <mergeCell ref="B15:C15"/>
    <mergeCell ref="B16:C16"/>
    <mergeCell ref="Q6:Q7"/>
    <mergeCell ref="R6:S6"/>
    <mergeCell ref="T6:T7"/>
    <mergeCell ref="M6:M7"/>
    <mergeCell ref="N6:O6"/>
    <mergeCell ref="P6:P7"/>
    <mergeCell ref="AB6:AB7"/>
    <mergeCell ref="AA2:AB2"/>
    <mergeCell ref="U6:U7"/>
    <mergeCell ref="V6:W6"/>
    <mergeCell ref="X6:X7"/>
    <mergeCell ref="Y6:Y7"/>
    <mergeCell ref="Z6:AA6"/>
  </mergeCells>
  <pageMargins left="0.74803149606299213" right="0.23622047244094491" top="0.35433070866141736" bottom="0.39370078740157483" header="0.51181102362204722" footer="0.51181102362204722"/>
  <pageSetup paperSize="9" scale="38" fitToHeight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rep:2.44.0.60</dc:description>
  <cp:lastModifiedBy>Полякова Надежда Семеновна</cp:lastModifiedBy>
  <cp:lastPrinted>2023-03-13T12:56:23Z</cp:lastPrinted>
  <dcterms:created xsi:type="dcterms:W3CDTF">2018-03-21T11:09:49Z</dcterms:created>
  <dcterms:modified xsi:type="dcterms:W3CDTF">2023-04-20T06:44:08Z</dcterms:modified>
</cp:coreProperties>
</file>