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5" yWindow="-30" windowWidth="17460" windowHeight="12645"/>
  </bookViews>
  <sheets>
    <sheet name="2023" sheetId="1" r:id="rId1"/>
  </sheets>
  <definedNames>
    <definedName name="APPT" localSheetId="0">'2023'!#REF!</definedName>
    <definedName name="FIO" localSheetId="0">'2023'!#REF!</definedName>
    <definedName name="LAST_CELL" localSheetId="0">'2023'!$J$24</definedName>
    <definedName name="SIGN" localSheetId="0">'2023'!#REF!</definedName>
  </definedNames>
  <calcPr calcId="124519"/>
</workbook>
</file>

<file path=xl/calcChain.xml><?xml version="1.0" encoding="utf-8"?>
<calcChain xmlns="http://schemas.openxmlformats.org/spreadsheetml/2006/main">
  <c r="F13" i="1"/>
  <c r="E9" l="1"/>
  <c r="D9"/>
  <c r="G23"/>
  <c r="H10"/>
  <c r="F10"/>
  <c r="G22"/>
  <c r="C9"/>
  <c r="I23"/>
  <c r="H23"/>
  <c r="F23"/>
  <c r="F9" l="1"/>
  <c r="H21"/>
  <c r="G11"/>
  <c r="G12"/>
  <c r="G13"/>
  <c r="G14"/>
  <c r="G15"/>
  <c r="G16"/>
  <c r="G17"/>
  <c r="G18"/>
  <c r="G19"/>
  <c r="G20"/>
  <c r="F22" l="1"/>
  <c r="H22"/>
  <c r="I22"/>
  <c r="F21"/>
  <c r="H11"/>
  <c r="I1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F14"/>
  <c r="I13"/>
  <c r="H13"/>
  <c r="I12"/>
  <c r="H12"/>
  <c r="F12"/>
  <c r="F11"/>
  <c r="H9" l="1"/>
  <c r="G9"/>
  <c r="I9"/>
</calcChain>
</file>

<file path=xl/sharedStrings.xml><?xml version="1.0" encoding="utf-8"?>
<sst xmlns="http://schemas.openxmlformats.org/spreadsheetml/2006/main" count="62" uniqueCount="58">
  <si>
    <t>КЦСР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</si>
  <si>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</si>
  <si>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</si>
  <si>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</si>
  <si>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</si>
  <si>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</si>
  <si>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</si>
  <si>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</si>
  <si>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</si>
  <si>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</si>
  <si>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ВСЕГО</t>
  </si>
  <si>
    <t>11 0 00 00000</t>
  </si>
  <si>
    <t xml:space="preserve">Исполнено </t>
  </si>
  <si>
    <r>
      <t xml:space="preserve">Отклонение исполнения </t>
    </r>
    <r>
      <rPr>
        <b/>
        <u/>
        <sz val="10"/>
        <rFont val="Times New Roman"/>
        <family val="1"/>
        <charset val="204"/>
      </rPr>
      <t>от первоначального плана</t>
    </r>
  </si>
  <si>
    <r>
      <t xml:space="preserve">Отклонение исполнения </t>
    </r>
    <r>
      <rPr>
        <b/>
        <u/>
        <sz val="10"/>
        <rFont val="Times New Roman"/>
        <family val="1"/>
        <charset val="204"/>
      </rPr>
      <t>от уточненного плана</t>
    </r>
  </si>
  <si>
    <t>%</t>
  </si>
  <si>
    <t>4</t>
  </si>
  <si>
    <t>5</t>
  </si>
  <si>
    <t>Наименование муниципальной программы</t>
  </si>
  <si>
    <t>1</t>
  </si>
  <si>
    <t>2</t>
  </si>
  <si>
    <t>Пояснение отклонений исполнения от первоначально утвержденного плана
(при отклонении гр.7 на 5% и более)</t>
  </si>
  <si>
    <t>3</t>
  </si>
  <si>
    <t>значение</t>
  </si>
  <si>
    <t>13 0 00 00000</t>
  </si>
  <si>
    <t>10</t>
  </si>
  <si>
    <t>Муниципальная программа "Жильё и жилищно-коммунальное хозяйство"</t>
  </si>
  <si>
    <t>Муниципальная программа "Развитие транспортной системы"</t>
  </si>
  <si>
    <t>Муниципальная программа "Устойчивое развитие сельских территорий"</t>
  </si>
  <si>
    <t>Муниципальная программа "Развитие образования"</t>
  </si>
  <si>
    <t>Муниципальная программа "Развитие культуры и туризма"</t>
  </si>
  <si>
    <t xml:space="preserve">Муниципальная программа "Развитие физической культуры и спорта" </t>
  </si>
  <si>
    <t>Муниципальная программа "Социальная защита населения"</t>
  </si>
  <si>
    <t>Муниципальная программа "Развитие системы муниципального управления"</t>
  </si>
  <si>
    <t>Муниципальная программа "Обеспечение безопасности жизнедеятельности населения"</t>
  </si>
  <si>
    <t>Муниципальная программа "Формирование комфортной городской среды муниципального образования городского округа "Усинск" на 2018-2024 годы"</t>
  </si>
  <si>
    <t>Муниципальная программа "Переселение граждан из аварийного жилищного фонда на период 2019-2025 годы на территории муниципального образования городского округа "Усинск"</t>
  </si>
  <si>
    <t>Муниципальная программа "Энергосбережение и повышение энергетической эффективности"</t>
  </si>
  <si>
    <t>14 0 00 00000</t>
  </si>
  <si>
    <t>15 0 00 00000</t>
  </si>
  <si>
    <t>Муниципальная программа "Профилактика правонарушений и обеспечение общественной безопасности на территории муниципального образования городского округа "Усинск"</t>
  </si>
  <si>
    <t>-</t>
  </si>
  <si>
    <t>Муниципальная программа "Развитие экономики"</t>
  </si>
  <si>
    <t>01 0 00 00000</t>
  </si>
  <si>
    <t>Первоначальный план на 01.01.2023</t>
  </si>
  <si>
    <t xml:space="preserve">Уточненный план на 31.12.2023 </t>
  </si>
  <si>
    <t>Увеличение расходов:  
1. за счёт средств местного бюджета: 
- на оплату услуг организации, предоставляющей населению услуги по управлению МКД;  
- на взносы на кап. ремонт МКД в части муниципальной доли;
- на капитальный и текущий ремонт муниципального жилищного фонда;
- на гидропневмопромывку и  испытание системы отопления с.Усть-Лыжа, с.Колва, с.Усть-Уса, с.Мутный Материк; 
- на выполнение работ по прокачке водозаборных скважин д.Захарвань; 
- на подготовку документации, приобретение  и установку узла учета, отопление скважины, спец.одежда с. Усть-Лыжа;  
  - на услуги по гидропромывке и испытанию внутренних систем отопления жилых объектов в с. Щельябож;
- на дооснащения системы водоснабжения с. Колва;
- на кадастровые работы на объектах системы водоподготовки питьевой воды в с. Щельябож и с. Мутный Материк; 
- на приобретение скважинного насоса и оплату эл.энергии на скважинах в с. Колва.
- приобретение и установка обогреваемых остановок;
- приобретение нового автомобиля Lada Niva;
- приобретение уличных светильников с.Усть-Уса;
- приобретение праздничных консолей; 
- приобретение и доставка новогодней елки, светящейся арки (входной группы).
2. в связи с предоставлением бюджету МО ГО "Усинск":
 - субсидий из бюджетов вышестоящих уровней на предоставление социальных выплат молодым семьям на приобретение жилого помещения или создания объекта индивидуального жилищного строительства; 
 - субсидии из республиканского бюджета Республики Коми на реализацию народных проектов в сфере благоустройства, прошедших отбор в рамках проекта "Народный бюджет";</t>
  </si>
  <si>
    <t>Предоставление бюджету МО ГО "Усинск" субсидии из бюджета РК: 
- на реализацию мероприятия "Модернизация пекарни пгт.Парма" проекта "Народный бюджет"; 
- на мероприятия по благоустройству сельских территорий - с. Колва</t>
  </si>
  <si>
    <r>
      <t>Увеличение расходов:
1. в связи с предоставлением бюджету МО ГО "Усинск" МБТ из республиканского бюджета Республики Коми :
- субвенции на организацию бесплатного горячего питания обучающихся; 
- субсидии на укрепление материально-технической базы и создание безопасных условий в организациях в сфере образования
- субсидии в форме гранта на создание условий функционирования современной образовательной среды;
 - субсидии на реализация программы комплексного развития молодёжной политики в Республике Коми "Регион для молодых".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2. </t>
    </r>
    <r>
      <rPr>
        <sz val="10"/>
        <rFont val="Times New Roman"/>
        <family val="1"/>
        <charset val="204"/>
      </rPr>
      <t xml:space="preserve">за счёт средств местного бюджета: 
 - на оплату коммунальных услуг учреждениями, подведомственными Управлению образования администрации округа "Усинск";
- на оплату льготного проезда работникам  учреждениями, подведомственными Управлению образования администрации округа "Усинск";
- на технадзор по текущим ремонтам;
- на техническое обслуживание системы передачи тревожных сообщений. </t>
    </r>
    <r>
      <rPr>
        <sz val="11"/>
        <rFont val="Times New Roman"/>
        <family val="1"/>
        <charset val="204"/>
      </rPr>
      <t xml:space="preserve">
</t>
    </r>
  </si>
  <si>
    <t>Увеличение расходов:
1. в связи с предоставлением бюджету МО ГО "Усинск": 
 - средств субсидии на реализацию регионального проекта "Спорт - норма жизни" в части государственной поддержки организаций, входящих в систему спортивной подготовки;
2. за счёт средств местного бюджета: 
 - на оплату коммунальных услуг учреждениями, подведомственными Управлению физической культуры и спорта администрации округа "Усинск";
- на оплату льготного проезда работникам  учреждениями, подведомственными Управлению физической культуры и спорта администрации округа "Усинск";
- на проведение официальных физкультурно-оздоровительных и спортивных мероприятий для населения.</t>
  </si>
  <si>
    <t>1. Увеличение средств местного бюджета на:
-  на оснащение СКЦ д.Денисовка; 
- на ремонт по устранению плесневого гриба в ДК д. Захарвань; 
- на оплату коммунальных расходов учреждениями, подведомственными Управлению культуры и национальной политики администрации округа"Усинск";
- на монтаж системы видеонаблюдения и видеорегистрации;
- на гос.экспертизу социокультурного центра с.Усть-Лыжа;
2. Увеличение средств субсидии из республиканского бюджета Республики Коми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культуры;
3. Предоставление средств субсидии из республиканского бюджета Республики Коми на реализация мероприятий регионального проекта "Культурная среда";
4. Предоставление средств субсидии из республиканского бюджета Республики Коми на реализацию народных проектов в сфере культуры, прошедших отбор в рамках проекта "Народный бюджет".</t>
  </si>
  <si>
    <t>Снятие средств субвенции из республиканского бюджета Республики Коми на обеспечение жильем отдельных категорий граждан, установленных Федеральным законом от 24.11.1995 года № 181-ФЗ "О социальной защите инвалидов в Российской Федерации" в связи с отсутствием получателй данной выплаты в МО "Усинск"</t>
  </si>
  <si>
    <t xml:space="preserve">Увеличение средств местного бюджета на установку приборов учета тепловой энергии в образовательных учреждениях </t>
  </si>
  <si>
    <t>Увеличение средств местного бюджета на материальное поощрение членов ДНД</t>
  </si>
  <si>
    <t xml:space="preserve">Увеличение расходов:  
1.за счёт средств местного бюджета: 
 - на ремонт улично-дорожной сети;
2. Увеличение средств субсидии из республиканского бюджета РК: 
-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и регулярные пассажирские перевозки автомобильным транспортом;
- на оборудование и содержание ледовых переправ и зимних автомобильных дорог общего пользования местного значения.
</t>
  </si>
  <si>
    <t>тыс. рублей</t>
  </si>
  <si>
    <t xml:space="preserve">СВЕДЕНИЯ О ВЫПОЛНЕНИИ МУНИЦИПАЛЬНЫХ  ПРОГРАММ </t>
  </si>
  <si>
    <t xml:space="preserve"> ОКРУГА "УСИНСК", ФИНАНСИРУЕМЫХ В 2023 ГОДУ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</si>
</sst>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7">
    <font>
      <sz val="10"/>
      <name val="Arial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9CD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95B3D7"/>
      </bottom>
      <diagonal/>
    </border>
  </borders>
  <cellStyleXfs count="2">
    <xf numFmtId="0" fontId="0" fillId="0" borderId="0"/>
    <xf numFmtId="4" fontId="5" fillId="4" borderId="6">
      <alignment horizontal="right" vertical="top" wrapText="1" shrinkToFit="1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/>
    <xf numFmtId="0" fontId="3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/>
    <xf numFmtId="165" fontId="1" fillId="0" borderId="1" xfId="0" applyNumberFormat="1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right" wrapText="1"/>
    </xf>
    <xf numFmtId="49" fontId="1" fillId="3" borderId="5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/>
    <xf numFmtId="165" fontId="1" fillId="5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/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quotePrefix="1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65" fontId="4" fillId="6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164" fontId="3" fillId="3" borderId="1" xfId="0" applyNumberFormat="1" applyFont="1" applyFill="1" applyBorder="1" applyAlignment="1" applyProtection="1">
      <alignment horizontal="left" vertical="center" wrapText="1"/>
    </xf>
  </cellXfs>
  <cellStyles count="2">
    <cellStyle name="ex62" xfId="1"/>
    <cellStyle name="Обычный" xfId="0" builtinId="0"/>
  </cellStyles>
  <dxfs count="0"/>
  <tableStyles count="0" defaultTableStyle="TableStyleMedium9" defaultPivotStyle="PivotStyleLight16"/>
  <colors>
    <mruColors>
      <color rgb="FFDDDD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3:L23"/>
  <sheetViews>
    <sheetView showGridLines="0" tabSelected="1" workbookViewId="0">
      <selection activeCell="A4" sqref="A4:XFD4"/>
    </sheetView>
  </sheetViews>
  <sheetFormatPr defaultRowHeight="12.75" customHeight="1"/>
  <cols>
    <col min="1" max="1" width="43" style="3" customWidth="1"/>
    <col min="2" max="2" width="15" style="3" customWidth="1"/>
    <col min="3" max="3" width="15.42578125" style="12" customWidth="1"/>
    <col min="4" max="4" width="13.7109375" style="10" customWidth="1"/>
    <col min="5" max="5" width="12.140625" style="10" customWidth="1"/>
    <col min="6" max="6" width="12.42578125" style="10" customWidth="1"/>
    <col min="7" max="7" width="10" style="12" customWidth="1"/>
    <col min="8" max="8" width="13" style="12" customWidth="1"/>
    <col min="9" max="9" width="9.140625" style="12" customWidth="1"/>
    <col min="10" max="10" width="86" style="19" customWidth="1"/>
    <col min="11" max="16384" width="9.140625" style="3"/>
  </cols>
  <sheetData>
    <row r="3" spans="1:12" ht="12.75" customHeight="1">
      <c r="A3" s="37" t="s">
        <v>56</v>
      </c>
      <c r="B3" s="37"/>
      <c r="C3" s="37"/>
      <c r="D3" s="37"/>
      <c r="E3" s="37"/>
      <c r="F3" s="37"/>
      <c r="G3" s="37"/>
      <c r="H3" s="37"/>
      <c r="I3" s="37"/>
      <c r="J3" s="37"/>
    </row>
    <row r="4" spans="1:12" ht="12.75" customHeight="1">
      <c r="A4" s="37" t="s">
        <v>57</v>
      </c>
      <c r="B4" s="37"/>
      <c r="C4" s="37"/>
      <c r="D4" s="37"/>
      <c r="E4" s="37"/>
      <c r="F4" s="37"/>
      <c r="G4" s="37"/>
      <c r="H4" s="37"/>
      <c r="I4" s="37"/>
      <c r="J4" s="37"/>
    </row>
    <row r="5" spans="1:12">
      <c r="A5" s="5"/>
      <c r="B5" s="5"/>
      <c r="C5" s="11"/>
      <c r="D5" s="8"/>
      <c r="E5" s="8"/>
      <c r="F5" s="13"/>
      <c r="G5" s="11"/>
      <c r="H5" s="11"/>
      <c r="I5" s="14"/>
      <c r="J5" s="16" t="s">
        <v>55</v>
      </c>
    </row>
    <row r="6" spans="1:12" ht="31.5" customHeight="1">
      <c r="A6" s="36" t="s">
        <v>18</v>
      </c>
      <c r="B6" s="36" t="s">
        <v>0</v>
      </c>
      <c r="C6" s="36" t="s">
        <v>44</v>
      </c>
      <c r="D6" s="36" t="s">
        <v>45</v>
      </c>
      <c r="E6" s="36" t="s">
        <v>12</v>
      </c>
      <c r="F6" s="32" t="s">
        <v>13</v>
      </c>
      <c r="G6" s="33"/>
      <c r="H6" s="32" t="s">
        <v>14</v>
      </c>
      <c r="I6" s="33"/>
      <c r="J6" s="34" t="s">
        <v>21</v>
      </c>
    </row>
    <row r="7" spans="1:12" ht="27" customHeight="1">
      <c r="A7" s="36"/>
      <c r="B7" s="36"/>
      <c r="C7" s="36"/>
      <c r="D7" s="36"/>
      <c r="E7" s="36"/>
      <c r="F7" s="1" t="s">
        <v>23</v>
      </c>
      <c r="G7" s="1" t="s">
        <v>15</v>
      </c>
      <c r="H7" s="1" t="s">
        <v>23</v>
      </c>
      <c r="I7" s="1" t="s">
        <v>15</v>
      </c>
      <c r="J7" s="35"/>
    </row>
    <row r="8" spans="1:12">
      <c r="A8" s="2" t="s">
        <v>19</v>
      </c>
      <c r="B8" s="2" t="s">
        <v>20</v>
      </c>
      <c r="C8" s="7" t="s">
        <v>22</v>
      </c>
      <c r="D8" s="7" t="s">
        <v>16</v>
      </c>
      <c r="E8" s="7" t="s">
        <v>17</v>
      </c>
      <c r="F8" s="1">
        <v>6</v>
      </c>
      <c r="G8" s="1">
        <v>7</v>
      </c>
      <c r="H8" s="1">
        <v>8</v>
      </c>
      <c r="I8" s="1">
        <v>9</v>
      </c>
      <c r="J8" s="17" t="s">
        <v>25</v>
      </c>
    </row>
    <row r="9" spans="1:12" s="4" customFormat="1">
      <c r="A9" s="6" t="s">
        <v>10</v>
      </c>
      <c r="B9" s="24"/>
      <c r="C9" s="9">
        <f>SUM(C11:C23)</f>
        <v>3094175.8319999995</v>
      </c>
      <c r="D9" s="9">
        <f>SUM(D10:D23)</f>
        <v>3466735.4619999998</v>
      </c>
      <c r="E9" s="9">
        <f>SUM(E10:E23)</f>
        <v>3449920.550999999</v>
      </c>
      <c r="F9" s="9">
        <f>E9-C9</f>
        <v>355744.71899999958</v>
      </c>
      <c r="G9" s="20">
        <f>E9/C9-100%</f>
        <v>0.11497236689682722</v>
      </c>
      <c r="H9" s="9">
        <f>E9-D9</f>
        <v>-16814.911000000779</v>
      </c>
      <c r="I9" s="15">
        <f>E9/D9-100%</f>
        <v>-4.8503588417155852E-3</v>
      </c>
      <c r="J9" s="18"/>
    </row>
    <row r="10" spans="1:12" s="4" customFormat="1" ht="30">
      <c r="A10" s="22" t="s">
        <v>42</v>
      </c>
      <c r="B10" s="25" t="s">
        <v>43</v>
      </c>
      <c r="C10" s="26">
        <v>0</v>
      </c>
      <c r="D10" s="26">
        <v>0</v>
      </c>
      <c r="E10" s="26">
        <v>0</v>
      </c>
      <c r="F10" s="27">
        <f>E10-C10</f>
        <v>0</v>
      </c>
      <c r="G10" s="29" t="s">
        <v>41</v>
      </c>
      <c r="H10" s="27">
        <f>E10-D10</f>
        <v>0</v>
      </c>
      <c r="I10" s="28">
        <v>0</v>
      </c>
      <c r="J10" s="9"/>
    </row>
    <row r="11" spans="1:12" ht="339" customHeight="1">
      <c r="A11" s="22" t="s">
        <v>26</v>
      </c>
      <c r="B11" s="25" t="s">
        <v>1</v>
      </c>
      <c r="C11" s="27">
        <v>254694.027</v>
      </c>
      <c r="D11" s="27">
        <v>385638.446</v>
      </c>
      <c r="E11" s="27">
        <v>378552.163</v>
      </c>
      <c r="F11" s="27">
        <f>E11-C11</f>
        <v>123858.136</v>
      </c>
      <c r="G11" s="29">
        <f t="shared" ref="G11:G20" si="0">E11/C11-100%</f>
        <v>0.48630169093050624</v>
      </c>
      <c r="H11" s="27">
        <f>E11-D11</f>
        <v>-7086.2829999999958</v>
      </c>
      <c r="I11" s="28">
        <f>E11/D11-100%</f>
        <v>-1.8375457824555186E-2</v>
      </c>
      <c r="J11" s="38" t="s">
        <v>46</v>
      </c>
    </row>
    <row r="12" spans="1:12" ht="120.75" customHeight="1">
      <c r="A12" s="22" t="s">
        <v>27</v>
      </c>
      <c r="B12" s="25" t="s">
        <v>2</v>
      </c>
      <c r="C12" s="27">
        <v>84728.260999999999</v>
      </c>
      <c r="D12" s="27">
        <v>102648.516</v>
      </c>
      <c r="E12" s="27">
        <v>102648.516</v>
      </c>
      <c r="F12" s="27">
        <f t="shared" ref="F12:F22" si="1">E12-C12</f>
        <v>17920.255000000005</v>
      </c>
      <c r="G12" s="29">
        <f t="shared" si="0"/>
        <v>0.21150268857754573</v>
      </c>
      <c r="H12" s="27">
        <f t="shared" ref="H12:H20" si="2">E12-D12</f>
        <v>0</v>
      </c>
      <c r="I12" s="28">
        <f t="shared" ref="I12:I20" si="3">E12/D12-100%</f>
        <v>0</v>
      </c>
      <c r="J12" s="38" t="s">
        <v>54</v>
      </c>
    </row>
    <row r="13" spans="1:12" ht="49.5" customHeight="1">
      <c r="A13" s="22" t="s">
        <v>28</v>
      </c>
      <c r="B13" s="25" t="s">
        <v>3</v>
      </c>
      <c r="C13" s="27">
        <v>1217.9749999999999</v>
      </c>
      <c r="D13" s="27">
        <v>3983.1880000000001</v>
      </c>
      <c r="E13" s="27">
        <v>3983.1880000000001</v>
      </c>
      <c r="F13" s="27">
        <f>E13-C13</f>
        <v>2765.2130000000002</v>
      </c>
      <c r="G13" s="29">
        <f t="shared" si="0"/>
        <v>2.2703364190562207</v>
      </c>
      <c r="H13" s="27">
        <f t="shared" si="2"/>
        <v>0</v>
      </c>
      <c r="I13" s="28">
        <f t="shared" si="3"/>
        <v>0</v>
      </c>
      <c r="J13" s="38" t="s">
        <v>47</v>
      </c>
    </row>
    <row r="14" spans="1:12" ht="214.5" customHeight="1">
      <c r="A14" s="22" t="s">
        <v>29</v>
      </c>
      <c r="B14" s="25" t="s">
        <v>4</v>
      </c>
      <c r="C14" s="27">
        <v>1858138.432</v>
      </c>
      <c r="D14" s="27">
        <v>1982209.247</v>
      </c>
      <c r="E14" s="27">
        <v>1981920.6680000001</v>
      </c>
      <c r="F14" s="27">
        <f t="shared" si="1"/>
        <v>123782.23600000003</v>
      </c>
      <c r="G14" s="29">
        <f t="shared" si="0"/>
        <v>6.6616261667203913E-2</v>
      </c>
      <c r="H14" s="27">
        <f t="shared" si="2"/>
        <v>-288.57899999991059</v>
      </c>
      <c r="I14" s="28">
        <f t="shared" si="3"/>
        <v>-1.455845291997715E-4</v>
      </c>
      <c r="J14" s="38" t="s">
        <v>48</v>
      </c>
      <c r="L14" s="21"/>
    </row>
    <row r="15" spans="1:12" ht="178.5">
      <c r="A15" s="22" t="s">
        <v>30</v>
      </c>
      <c r="B15" s="25" t="s">
        <v>5</v>
      </c>
      <c r="C15" s="27">
        <v>296650.54300000001</v>
      </c>
      <c r="D15" s="27">
        <v>336999.41100000002</v>
      </c>
      <c r="E15" s="27">
        <v>336999.27799999999</v>
      </c>
      <c r="F15" s="27">
        <f t="shared" si="1"/>
        <v>40348.734999999986</v>
      </c>
      <c r="G15" s="29">
        <f t="shared" si="0"/>
        <v>0.13601436421439472</v>
      </c>
      <c r="H15" s="27">
        <f t="shared" si="2"/>
        <v>-0.13300000003073364</v>
      </c>
      <c r="I15" s="28">
        <f t="shared" si="3"/>
        <v>-3.9465944356997795E-7</v>
      </c>
      <c r="J15" s="38" t="s">
        <v>50</v>
      </c>
    </row>
    <row r="16" spans="1:12" ht="140.25">
      <c r="A16" s="22" t="s">
        <v>31</v>
      </c>
      <c r="B16" s="25" t="s">
        <v>6</v>
      </c>
      <c r="C16" s="27">
        <v>188098.56099999999</v>
      </c>
      <c r="D16" s="27">
        <v>230431.87299999999</v>
      </c>
      <c r="E16" s="27">
        <v>230431.49900000001</v>
      </c>
      <c r="F16" s="27">
        <f t="shared" si="1"/>
        <v>42332.938000000024</v>
      </c>
      <c r="G16" s="29">
        <f t="shared" si="0"/>
        <v>0.22505721348926233</v>
      </c>
      <c r="H16" s="27">
        <f t="shared" si="2"/>
        <v>-0.37399999998160638</v>
      </c>
      <c r="I16" s="28">
        <f t="shared" si="3"/>
        <v>-1.623039361353662E-6</v>
      </c>
      <c r="J16" s="38" t="s">
        <v>49</v>
      </c>
      <c r="K16" s="12"/>
    </row>
    <row r="17" spans="1:10" ht="51">
      <c r="A17" s="22" t="s">
        <v>32</v>
      </c>
      <c r="B17" s="25" t="s">
        <v>7</v>
      </c>
      <c r="C17" s="27">
        <v>25148.112000000001</v>
      </c>
      <c r="D17" s="27">
        <v>24146.45</v>
      </c>
      <c r="E17" s="27">
        <v>23700.276999999998</v>
      </c>
      <c r="F17" s="27">
        <f t="shared" si="1"/>
        <v>-1447.8350000000028</v>
      </c>
      <c r="G17" s="29">
        <f t="shared" si="0"/>
        <v>-5.7572313977287903E-2</v>
      </c>
      <c r="H17" s="27">
        <f t="shared" si="2"/>
        <v>-446.1730000000025</v>
      </c>
      <c r="I17" s="28">
        <f t="shared" si="3"/>
        <v>-1.8477788660445027E-2</v>
      </c>
      <c r="J17" s="38" t="s">
        <v>51</v>
      </c>
    </row>
    <row r="18" spans="1:10" ht="30">
      <c r="A18" s="22" t="s">
        <v>33</v>
      </c>
      <c r="B18" s="25" t="s">
        <v>8</v>
      </c>
      <c r="C18" s="27">
        <v>363557.83199999999</v>
      </c>
      <c r="D18" s="27">
        <v>378015.80699999997</v>
      </c>
      <c r="E18" s="27">
        <v>369159.78700000001</v>
      </c>
      <c r="F18" s="27">
        <f t="shared" si="1"/>
        <v>5601.9550000000163</v>
      </c>
      <c r="G18" s="29">
        <f t="shared" si="0"/>
        <v>1.5408703944521207E-2</v>
      </c>
      <c r="H18" s="27">
        <f t="shared" si="2"/>
        <v>-8856.0199999999604</v>
      </c>
      <c r="I18" s="28">
        <f t="shared" si="3"/>
        <v>-2.3427644654023583E-2</v>
      </c>
      <c r="J18" s="30"/>
    </row>
    <row r="19" spans="1:10" ht="30">
      <c r="A19" s="22" t="s">
        <v>34</v>
      </c>
      <c r="B19" s="25" t="s">
        <v>9</v>
      </c>
      <c r="C19" s="27">
        <v>9568.4</v>
      </c>
      <c r="D19" s="27">
        <v>9755.0949999999993</v>
      </c>
      <c r="E19" s="27">
        <v>9654.6470000000008</v>
      </c>
      <c r="F19" s="27">
        <f t="shared" si="1"/>
        <v>86.247000000001208</v>
      </c>
      <c r="G19" s="29">
        <f t="shared" si="0"/>
        <v>9.013732703482491E-3</v>
      </c>
      <c r="H19" s="27">
        <f t="shared" si="2"/>
        <v>-100.4479999999985</v>
      </c>
      <c r="I19" s="28">
        <f t="shared" si="3"/>
        <v>-1.0296978143216284E-2</v>
      </c>
      <c r="J19" s="31"/>
    </row>
    <row r="20" spans="1:10" ht="60">
      <c r="A20" s="22" t="s">
        <v>35</v>
      </c>
      <c r="B20" s="25" t="s">
        <v>11</v>
      </c>
      <c r="C20" s="27">
        <v>11101.189</v>
      </c>
      <c r="D20" s="27">
        <v>11101.189</v>
      </c>
      <c r="E20" s="27">
        <v>11101.189</v>
      </c>
      <c r="F20" s="27">
        <f t="shared" si="1"/>
        <v>0</v>
      </c>
      <c r="G20" s="29">
        <f t="shared" si="0"/>
        <v>0</v>
      </c>
      <c r="H20" s="27">
        <f t="shared" si="2"/>
        <v>0</v>
      </c>
      <c r="I20" s="28">
        <f t="shared" si="3"/>
        <v>0</v>
      </c>
      <c r="J20" s="31"/>
    </row>
    <row r="21" spans="1:10" ht="75">
      <c r="A21" s="22" t="s">
        <v>36</v>
      </c>
      <c r="B21" s="25" t="s">
        <v>24</v>
      </c>
      <c r="C21" s="27">
        <v>0</v>
      </c>
      <c r="D21" s="27">
        <v>0</v>
      </c>
      <c r="E21" s="27">
        <v>0</v>
      </c>
      <c r="F21" s="27">
        <f t="shared" si="1"/>
        <v>0</v>
      </c>
      <c r="G21" s="29" t="s">
        <v>41</v>
      </c>
      <c r="H21" s="27">
        <f>E21-D21</f>
        <v>0</v>
      </c>
      <c r="I21" s="28" t="s">
        <v>41</v>
      </c>
      <c r="J21" s="31"/>
    </row>
    <row r="22" spans="1:10" ht="39" customHeight="1">
      <c r="A22" s="23" t="s">
        <v>37</v>
      </c>
      <c r="B22" s="25" t="s">
        <v>38</v>
      </c>
      <c r="C22" s="27">
        <v>1222.4000000000001</v>
      </c>
      <c r="D22" s="27">
        <v>1672.84</v>
      </c>
      <c r="E22" s="27">
        <v>1672.84</v>
      </c>
      <c r="F22" s="27">
        <f t="shared" si="1"/>
        <v>450.43999999999983</v>
      </c>
      <c r="G22" s="29">
        <f>E22/C22-100%</f>
        <v>0.36848821989528768</v>
      </c>
      <c r="H22" s="27">
        <f t="shared" ref="H22" si="4">E22-D22</f>
        <v>0</v>
      </c>
      <c r="I22" s="28">
        <f t="shared" ref="I22" si="5">E22/D22-100%</f>
        <v>0</v>
      </c>
      <c r="J22" s="38" t="s">
        <v>52</v>
      </c>
    </row>
    <row r="23" spans="1:10" ht="72.75" customHeight="1">
      <c r="A23" s="23" t="s">
        <v>40</v>
      </c>
      <c r="B23" s="25" t="s">
        <v>39</v>
      </c>
      <c r="C23" s="27">
        <v>50.1</v>
      </c>
      <c r="D23" s="27">
        <v>133.4</v>
      </c>
      <c r="E23" s="27">
        <v>96.498999999999995</v>
      </c>
      <c r="F23" s="27">
        <f t="shared" ref="F23" si="6">E23-C23</f>
        <v>46.398999999999994</v>
      </c>
      <c r="G23" s="29">
        <f>E23/C23-100%</f>
        <v>0.9261277445109779</v>
      </c>
      <c r="H23" s="27">
        <f t="shared" ref="H23" si="7">E23-D23</f>
        <v>-36.90100000000001</v>
      </c>
      <c r="I23" s="28">
        <f t="shared" ref="I23" si="8">E23/D23-100%</f>
        <v>-0.27661919040479765</v>
      </c>
      <c r="J23" s="38" t="s">
        <v>53</v>
      </c>
    </row>
  </sheetData>
  <mergeCells count="10">
    <mergeCell ref="H6:I6"/>
    <mergeCell ref="J6:J7"/>
    <mergeCell ref="A6:A7"/>
    <mergeCell ref="B6:B7"/>
    <mergeCell ref="A3:J3"/>
    <mergeCell ref="A4:J4"/>
    <mergeCell ref="C6:C7"/>
    <mergeCell ref="D6:D7"/>
    <mergeCell ref="E6:E7"/>
    <mergeCell ref="F6:G6"/>
  </mergeCells>
  <pageMargins left="0.74803149606299213" right="0.39370078740157483" top="0.31496062992125984" bottom="0.31496062992125984" header="0.27559055118110237" footer="0.35433070866141736"/>
  <pageSetup paperSize="9" scale="5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Росликова Светлана Константиновна</dc:creator>
  <dc:description>POI HSSF rep:2.44.0.60</dc:description>
  <cp:lastModifiedBy>Полякова Надежда Семеновна</cp:lastModifiedBy>
  <cp:lastPrinted>2024-04-22T08:50:18Z</cp:lastPrinted>
  <dcterms:created xsi:type="dcterms:W3CDTF">2018-03-26T07:19:47Z</dcterms:created>
  <dcterms:modified xsi:type="dcterms:W3CDTF">2024-04-22T08:50:32Z</dcterms:modified>
</cp:coreProperties>
</file>