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25" yWindow="-30" windowWidth="17460" windowHeight="12645"/>
  </bookViews>
  <sheets>
    <sheet name="2024" sheetId="1" r:id="rId1"/>
  </sheets>
  <definedNames>
    <definedName name="APPT" localSheetId="0">'2024'!#REF!</definedName>
    <definedName name="FIO" localSheetId="0">'2024'!#REF!</definedName>
    <definedName name="LAST_CELL" localSheetId="0">'2024'!$J$24</definedName>
    <definedName name="SIGN" localSheetId="0">'2024'!#REF!</definedName>
  </definedNames>
  <calcPr calcId="124519"/>
</workbook>
</file>

<file path=xl/calcChain.xml><?xml version="1.0" encoding="utf-8"?>
<calcChain xmlns="http://schemas.openxmlformats.org/spreadsheetml/2006/main">
  <c r="G10" i="1"/>
  <c r="H21"/>
  <c r="I21"/>
  <c r="C9"/>
  <c r="F21"/>
  <c r="G21"/>
  <c r="F17"/>
  <c r="F14"/>
  <c r="F15"/>
  <c r="F16"/>
  <c r="F13"/>
  <c r="E9" l="1"/>
  <c r="D9"/>
  <c r="H10"/>
  <c r="F10"/>
  <c r="G23"/>
  <c r="F9" l="1"/>
  <c r="H22"/>
  <c r="G11"/>
  <c r="G12"/>
  <c r="G13"/>
  <c r="G14"/>
  <c r="G15"/>
  <c r="G16"/>
  <c r="G17"/>
  <c r="G18"/>
  <c r="G19"/>
  <c r="G20"/>
  <c r="F23" l="1"/>
  <c r="H23"/>
  <c r="I23"/>
  <c r="F22"/>
  <c r="H11"/>
  <c r="I11"/>
  <c r="I20"/>
  <c r="H20"/>
  <c r="F20"/>
  <c r="I19"/>
  <c r="H19"/>
  <c r="F19"/>
  <c r="I18"/>
  <c r="H18"/>
  <c r="F18"/>
  <c r="I17"/>
  <c r="H17"/>
  <c r="I16"/>
  <c r="H16"/>
  <c r="I15"/>
  <c r="H15"/>
  <c r="I14"/>
  <c r="H14"/>
  <c r="I13"/>
  <c r="H13"/>
  <c r="I12"/>
  <c r="H12"/>
  <c r="F12"/>
  <c r="F11"/>
  <c r="H9" l="1"/>
  <c r="G9"/>
  <c r="I9"/>
</calcChain>
</file>

<file path=xl/sharedStrings.xml><?xml version="1.0" encoding="utf-8"?>
<sst xmlns="http://schemas.openxmlformats.org/spreadsheetml/2006/main" count="60" uniqueCount="57">
  <si>
    <t>КЦСР</t>
  </si>
  <si>
    <t>02 0 00 00000</t>
  </si>
  <si>
    <t>03 0 00 00000</t>
  </si>
  <si>
    <t>04 0 00 00000</t>
  </si>
  <si>
    <t>05 0 00 00000</t>
  </si>
  <si>
    <t>06 0 00 00000</t>
  </si>
  <si>
    <t>07 0 00 00000</t>
  </si>
  <si>
    <t>08 0 00 00000</t>
  </si>
  <si>
    <t>09 0 00 00000</t>
  </si>
  <si>
    <t>10 0 00 00000</t>
  </si>
  <si>
    <t>ВСЕГО</t>
  </si>
  <si>
    <t>11 0 00 00000</t>
  </si>
  <si>
    <t xml:space="preserve">Исполнено </t>
  </si>
  <si>
    <r>
      <t xml:space="preserve">Отклонение исполнения </t>
    </r>
    <r>
      <rPr>
        <b/>
        <u/>
        <sz val="10"/>
        <rFont val="Times New Roman"/>
        <family val="1"/>
        <charset val="204"/>
      </rPr>
      <t>от первоначального плана</t>
    </r>
  </si>
  <si>
    <r>
      <t xml:space="preserve">Отклонение исполнения </t>
    </r>
    <r>
      <rPr>
        <b/>
        <u/>
        <sz val="10"/>
        <rFont val="Times New Roman"/>
        <family val="1"/>
        <charset val="204"/>
      </rPr>
      <t>от уточненного плана</t>
    </r>
  </si>
  <si>
    <t>%</t>
  </si>
  <si>
    <t>4</t>
  </si>
  <si>
    <t>5</t>
  </si>
  <si>
    <t>Наименование муниципальной программы</t>
  </si>
  <si>
    <t>1</t>
  </si>
  <si>
    <t>2</t>
  </si>
  <si>
    <t>Пояснение отклонений исполнения от первоначально утвержденного плана
(при отклонении гр.7 на 5% и более)</t>
  </si>
  <si>
    <t>3</t>
  </si>
  <si>
    <t>значение</t>
  </si>
  <si>
    <t>13 0 00 00000</t>
  </si>
  <si>
    <t>10</t>
  </si>
  <si>
    <t>Муниципальная программа "Жильё и жилищно-коммунальное хозяйство"</t>
  </si>
  <si>
    <t>Муниципальная программа "Развитие транспортной системы"</t>
  </si>
  <si>
    <t>Муниципальная программа "Устойчивое развитие сельских территорий"</t>
  </si>
  <si>
    <t>Муниципальная программа "Развитие образования"</t>
  </si>
  <si>
    <t>Муниципальная программа "Развитие культуры и туризма"</t>
  </si>
  <si>
    <t xml:space="preserve">Муниципальная программа "Развитие физической культуры и спорта" </t>
  </si>
  <si>
    <t>Муниципальная программа "Социальная защита населения"</t>
  </si>
  <si>
    <t>Муниципальная программа "Развитие системы муниципального управления"</t>
  </si>
  <si>
    <t>Муниципальная программа "Обеспечение безопасности жизнедеятельности населения"</t>
  </si>
  <si>
    <t>Муниципальная программа "Формирование комфортной городской среды муниципального образования городского округа "Усинск" на 2018-2024 годы"</t>
  </si>
  <si>
    <t>Муниципальная программа "Переселение граждан из аварийного жилищного фонда на период 2019-2025 годы на территории муниципального образования городского округа "Усинск"</t>
  </si>
  <si>
    <t>Муниципальная программа "Энергосбережение и повышение энергетической эффективности"</t>
  </si>
  <si>
    <t>14 0 00 00000</t>
  </si>
  <si>
    <t>-</t>
  </si>
  <si>
    <t>Муниципальная программа "Развитие экономики"</t>
  </si>
  <si>
    <t>01 0 00 00000</t>
  </si>
  <si>
    <t>Увеличение расходов:  
1. за счёт средств местного бюджета: 
- на оплату услуг организации, предоставляющей населению услуги по управлению МКД;  
- на взносы на кап. ремонт МКД в части муниципальной доли;
- на капитальный и текущий ремонт муниципального жилищного фонда;
- на гидропневмопромывку и  испытание системы отопления с.Усть-Лыжа, с.Колва, с.Усть-Уса, с.Мутный Материк; 
- на выполнение работ по прокачке водозаборных скважин д.Захарвань; 
- на подготовку документации, приобретение  и установку узла учета, отопление скважины, спец.одежда с. Усть-Лыжа;  
  - на услуги по гидропромывке и испытанию внутренних систем отопления жилых объектов в с. Щельябож;
- на дооснащения системы водоснабжения с. Колва;
- на кадастровые работы на объектах системы водоподготовки питьевой воды в с. Щельябож и с. Мутный Материк; 
- на приобретение скважинного насоса и оплату эл.энергии на скважинах в с. Колва.
- приобретение и установка обогреваемых остановок;
- приобретение нового автомобиля Lada Niva;
- приобретение уличных светильников с.Усть-Уса;
- приобретение праздничных консолей; 
- приобретение и доставка новогодней елки, светящейся арки (входной группы).
2. в связи с предоставлением бюджету МО ГО "Усинск":
 - субсидий из бюджетов вышестоящих уровней на предоставление социальных выплат молодым семьям на приобретение жилого помещения или создания объекта индивидуального жилищного строительства; 
 - субсидии из республиканского бюджета Республики Коми на реализацию народных проектов в сфере благоустройства, прошедших отбор в рамках проекта "Народный бюджет";</t>
  </si>
  <si>
    <t>Предоставление бюджету МО ГО "Усинск" субсидии из бюджета РК: 
- на реализацию мероприятия "Модернизация пекарни пгт.Парма" проекта "Народный бюджет"; 
- на мероприятия по благоустройству сельских территорий - с. Колва</t>
  </si>
  <si>
    <r>
      <t>Увеличение расходов:
1. в связи с предоставлением бюджету МО ГО "Усинск" МБТ из республиканского бюджета Республики Коми :
- субвенции на организацию бесплатного горячего питания обучающихся; 
- субсидии на укрепление материально-технической базы и создание безопасных условий в организациях в сфере образования
- субсидии в форме гранта на создание условий функционирования современной образовательной среды;
 - субсидии на реализация программы комплексного развития молодёжной политики в Республике Коми "Регион для молодых".</t>
    </r>
    <r>
      <rPr>
        <sz val="11"/>
        <color rgb="FFFF0000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 xml:space="preserve">2. </t>
    </r>
    <r>
      <rPr>
        <sz val="10"/>
        <rFont val="Times New Roman"/>
        <family val="1"/>
        <charset val="204"/>
      </rPr>
      <t xml:space="preserve">за счёт средств местного бюджета: 
 - на оплату коммунальных услуг учреждениями, подведомственными Управлению образования администрации округа "Усинск";
- на оплату льготного проезда работникам  учреждениями, подведомственными Управлению образования администрации округа "Усинск";
- на технадзор по текущим ремонтам;
- на техническое обслуживание системы передачи тревожных сообщений. </t>
    </r>
    <r>
      <rPr>
        <sz val="11"/>
        <rFont val="Times New Roman"/>
        <family val="1"/>
        <charset val="204"/>
      </rPr>
      <t xml:space="preserve">
</t>
    </r>
  </si>
  <si>
    <t>Увеличение расходов:
1. в связи с предоставлением бюджету МО ГО "Усинск": 
 - средств субсидии на реализацию регионального проекта "Спорт - норма жизни" в части государственной поддержки организаций, входящих в систему спортивной подготовки;
2. за счёт средств местного бюджета: 
 - на оплату коммунальных услуг учреждениями, подведомственными Управлению физической культуры и спорта администрации округа "Усинск";
- на оплату льготного проезда работникам  учреждениями, подведомственными Управлению физической культуры и спорта администрации округа "Усинск";
- на проведение официальных физкультурно-оздоровительных и спортивных мероприятий для населения.</t>
  </si>
  <si>
    <t>1. Увеличение средств местного бюджета на:
-  на оснащение СКЦ д.Денисовка; 
- на ремонт по устранению плесневого гриба в ДК д. Захарвань; 
- на оплату коммунальных расходов учреждениями, подведомственными Управлению культуры и национальной политики администрации округа"Усинск";
- на монтаж системы видеонаблюдения и видеорегистрации;
- на гос.экспертизу социокультурного центра с.Усть-Лыжа;
2. Увеличение средств субсидии из республиканского бюджета Республики Коми на софинансирование расходных обязательств органов местного самоуправления, связанных с повышением оплаты труда отдельных категорий работников в сфере культуры;
3. Предоставление средств субсидии из республиканского бюджета Республики Коми на реализация мероприятий регионального проекта "Культурная среда";
4. Предоставление средств субсидии из республиканского бюджета Республики Коми на реализацию народных проектов в сфере культуры, прошедших отбор в рамках проекта "Народный бюджет".</t>
  </si>
  <si>
    <t>Снятие средств субвенции из республиканского бюджета Республики Коми на обеспечение жильем отдельных категорий граждан, установленных Федеральным законом от 24.11.1995 года № 181-ФЗ "О социальной защите инвалидов в Российской Федерации" в связи с отсутствием получателй данной выплаты в МО "Усинск"</t>
  </si>
  <si>
    <t xml:space="preserve">Увеличение средств местного бюджета на установку приборов учета тепловой энергии в образовательных учреждениях </t>
  </si>
  <si>
    <t xml:space="preserve">Увеличение расходов:  
1.за счёт средств местного бюджета: 
 - на ремонт улично-дорожной сети;
2. Увеличение средств субсидии из республиканского бюджета РК: 
- на возмещение выпадающих доходов организаций воздушного транспорта, осуществляющих внутримуниципальные пассажирские перевозки воздушным транспортом в труднодоступные населенные пункты и регулярные пассажирские перевозки автомобильным транспортом;
- на оборудование и содержание ледовых переправ и зимних автомобильных дорог общего пользования местного значения.
</t>
  </si>
  <si>
    <t>тыс. рублей</t>
  </si>
  <si>
    <t xml:space="preserve">СВЕДЕНИЯ О ВЫПОЛНЕНИИ МУНИЦИПАЛЬНЫХ  ПРОГРАММ </t>
  </si>
  <si>
    <t xml:space="preserve"> ОКРУГА "УСИНСК", ФИНАНСИРУЕМЫХ В 2024 ГОДУ</t>
  </si>
  <si>
    <t>Первоначальный план на 01.01.2024</t>
  </si>
  <si>
    <t>Уточненный план на 31.12.2024</t>
  </si>
  <si>
    <t>12 0 00 00000</t>
  </si>
  <si>
    <t>Муниципальная программа "Профилактика правонарушений и обеспечение общественной безопасности на территории муниципального  округа "Усинск" Республики Коми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</si>
</sst>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%"/>
  </numFmts>
  <fonts count="7">
    <font>
      <sz val="10"/>
      <name val="Arial"/>
    </font>
    <font>
      <b/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Arial"/>
      <family val="2"/>
      <charset val="204"/>
    </font>
    <font>
      <sz val="11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9CDE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95B3D7"/>
      </bottom>
      <diagonal/>
    </border>
  </borders>
  <cellStyleXfs count="2">
    <xf numFmtId="0" fontId="0" fillId="0" borderId="0"/>
    <xf numFmtId="4" fontId="5" fillId="4" borderId="6">
      <alignment horizontal="right" vertical="top" wrapText="1" shrinkToFit="1"/>
    </xf>
  </cellStyleXfs>
  <cellXfs count="4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/>
    <xf numFmtId="0" fontId="1" fillId="0" borderId="0" xfId="0" applyFont="1"/>
    <xf numFmtId="0" fontId="3" fillId="0" borderId="0" xfId="0" applyFont="1" applyBorder="1" applyAlignment="1" applyProtection="1">
      <alignment wrapText="1"/>
    </xf>
    <xf numFmtId="49" fontId="1" fillId="0" borderId="1" xfId="0" applyNumberFormat="1" applyFont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164" fontId="1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 applyProtection="1">
      <alignment wrapText="1"/>
    </xf>
    <xf numFmtId="0" fontId="3" fillId="0" borderId="0" xfId="0" applyFont="1" applyFill="1"/>
    <xf numFmtId="0" fontId="3" fillId="0" borderId="0" xfId="0" applyFont="1" applyFill="1" applyBorder="1" applyAlignment="1" applyProtection="1">
      <alignment horizontal="right" wrapText="1"/>
    </xf>
    <xf numFmtId="0" fontId="3" fillId="0" borderId="0" xfId="0" applyFont="1" applyFill="1" applyBorder="1" applyAlignment="1" applyProtection="1"/>
    <xf numFmtId="165" fontId="1" fillId="0" borderId="1" xfId="0" applyNumberFormat="1" applyFont="1" applyFill="1" applyBorder="1" applyAlignment="1" applyProtection="1">
      <alignment horizontal="center"/>
    </xf>
    <xf numFmtId="0" fontId="3" fillId="3" borderId="0" xfId="0" applyFont="1" applyFill="1" applyBorder="1" applyAlignment="1" applyProtection="1">
      <alignment horizontal="right" wrapText="1"/>
    </xf>
    <xf numFmtId="49" fontId="1" fillId="3" borderId="5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 applyProtection="1">
      <alignment horizontal="center" vertical="center" wrapText="1"/>
    </xf>
    <xf numFmtId="0" fontId="3" fillId="3" borderId="0" xfId="0" applyFont="1" applyFill="1"/>
    <xf numFmtId="165" fontId="1" fillId="5" borderId="1" xfId="0" applyNumberFormat="1" applyFont="1" applyFill="1" applyBorder="1" applyAlignment="1" applyProtection="1">
      <alignment horizontal="center"/>
    </xf>
    <xf numFmtId="164" fontId="3" fillId="0" borderId="0" xfId="0" applyNumberFormat="1" applyFont="1"/>
    <xf numFmtId="49" fontId="4" fillId="0" borderId="1" xfId="0" applyNumberFormat="1" applyFont="1" applyFill="1" applyBorder="1" applyAlignment="1" applyProtection="1">
      <alignment horizontal="left" vertical="center" wrapText="1"/>
    </xf>
    <xf numFmtId="49" fontId="4" fillId="0" borderId="1" xfId="0" quotePrefix="1" applyNumberFormat="1" applyFont="1" applyFill="1" applyBorder="1" applyAlignment="1" applyProtection="1">
      <alignment horizontal="left" vertical="center" wrapText="1"/>
    </xf>
    <xf numFmtId="49" fontId="1" fillId="0" borderId="1" xfId="0" applyNumberFormat="1" applyFont="1" applyFill="1" applyBorder="1" applyAlignment="1" applyProtection="1">
      <alignment horizont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64" fontId="3" fillId="0" borderId="1" xfId="0" applyNumberFormat="1" applyFont="1" applyFill="1" applyBorder="1" applyAlignment="1" applyProtection="1">
      <alignment horizontal="center" vertical="center" wrapText="1"/>
    </xf>
    <xf numFmtId="164" fontId="4" fillId="0" borderId="1" xfId="0" applyNumberFormat="1" applyFont="1" applyFill="1" applyBorder="1" applyAlignment="1" applyProtection="1">
      <alignment horizontal="center" vertical="center" wrapText="1"/>
    </xf>
    <xf numFmtId="165" fontId="4" fillId="0" borderId="1" xfId="0" applyNumberFormat="1" applyFont="1" applyFill="1" applyBorder="1" applyAlignment="1" applyProtection="1">
      <alignment horizontal="center" vertical="center" wrapText="1"/>
    </xf>
    <xf numFmtId="165" fontId="4" fillId="6" borderId="1" xfId="0" applyNumberFormat="1" applyFont="1" applyFill="1" applyBorder="1" applyAlignment="1" applyProtection="1">
      <alignment horizontal="center" vertical="center" wrapText="1"/>
    </xf>
    <xf numFmtId="164" fontId="4" fillId="0" borderId="1" xfId="0" applyNumberFormat="1" applyFont="1" applyFill="1" applyBorder="1" applyAlignment="1" applyProtection="1">
      <alignment horizontal="left" vertical="center" wrapText="1"/>
    </xf>
    <xf numFmtId="164" fontId="3" fillId="7" borderId="1" xfId="0" applyNumberFormat="1" applyFont="1" applyFill="1" applyBorder="1" applyAlignment="1" applyProtection="1">
      <alignment horizontal="left" vertical="center" wrapText="1"/>
    </xf>
    <xf numFmtId="0" fontId="4" fillId="7" borderId="1" xfId="0" applyNumberFormat="1" applyFont="1" applyFill="1" applyBorder="1" applyAlignment="1" applyProtection="1">
      <alignment horizontal="left" vertical="center" wrapText="1"/>
    </xf>
    <xf numFmtId="164" fontId="4" fillId="7" borderId="1" xfId="0" applyNumberFormat="1" applyFont="1" applyFill="1" applyBorder="1" applyAlignment="1" applyProtection="1">
      <alignment horizontal="left" vertical="center" wrapText="1"/>
    </xf>
    <xf numFmtId="164" fontId="1" fillId="7" borderId="1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1" fillId="3" borderId="4" xfId="0" applyNumberFormat="1" applyFont="1" applyFill="1" applyBorder="1" applyAlignment="1">
      <alignment horizontal="center" vertical="center" wrapText="1"/>
    </xf>
    <xf numFmtId="49" fontId="1" fillId="3" borderId="5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/>
    </xf>
  </cellXfs>
  <cellStyles count="2">
    <cellStyle name="ex62" xfId="1"/>
    <cellStyle name="Обычный" xfId="0" builtinId="0"/>
  </cellStyles>
  <dxfs count="0"/>
  <tableStyles count="0" defaultTableStyle="TableStyleMedium9" defaultPivotStyle="PivotStyleLight16"/>
  <colors>
    <mruColors>
      <color rgb="FFDDDDDD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3:L23"/>
  <sheetViews>
    <sheetView showGridLines="0" tabSelected="1" workbookViewId="0">
      <selection activeCell="D11" sqref="D11"/>
    </sheetView>
  </sheetViews>
  <sheetFormatPr defaultRowHeight="12.75" customHeight="1"/>
  <cols>
    <col min="1" max="1" width="43" style="3" customWidth="1"/>
    <col min="2" max="2" width="15" style="3" customWidth="1"/>
    <col min="3" max="3" width="15.42578125" style="12" customWidth="1"/>
    <col min="4" max="4" width="13.7109375" style="10" customWidth="1"/>
    <col min="5" max="5" width="12.140625" style="10" customWidth="1"/>
    <col min="6" max="6" width="12.42578125" style="10" customWidth="1"/>
    <col min="7" max="7" width="10" style="12" customWidth="1"/>
    <col min="8" max="8" width="13" style="12" customWidth="1"/>
    <col min="9" max="9" width="9.140625" style="12" customWidth="1"/>
    <col min="10" max="10" width="86" style="19" customWidth="1"/>
    <col min="11" max="16384" width="9.140625" style="3"/>
  </cols>
  <sheetData>
    <row r="3" spans="1:12" ht="12.75" customHeight="1">
      <c r="A3" s="40" t="s">
        <v>51</v>
      </c>
      <c r="B3" s="40"/>
      <c r="C3" s="40"/>
      <c r="D3" s="40"/>
      <c r="E3" s="40"/>
      <c r="F3" s="40"/>
      <c r="G3" s="40"/>
      <c r="H3" s="40"/>
      <c r="I3" s="40"/>
      <c r="J3" s="40"/>
    </row>
    <row r="4" spans="1:12" ht="12.75" customHeight="1">
      <c r="A4" s="40" t="s">
        <v>52</v>
      </c>
      <c r="B4" s="40"/>
      <c r="C4" s="40"/>
      <c r="D4" s="40"/>
      <c r="E4" s="40"/>
      <c r="F4" s="40"/>
      <c r="G4" s="40"/>
      <c r="H4" s="40"/>
      <c r="I4" s="40"/>
      <c r="J4" s="40"/>
    </row>
    <row r="5" spans="1:12">
      <c r="A5" s="5"/>
      <c r="B5" s="5"/>
      <c r="C5" s="11"/>
      <c r="D5" s="8"/>
      <c r="E5" s="8"/>
      <c r="F5" s="13"/>
      <c r="G5" s="11"/>
      <c r="H5" s="11"/>
      <c r="I5" s="14"/>
      <c r="J5" s="16" t="s">
        <v>50</v>
      </c>
    </row>
    <row r="6" spans="1:12" ht="31.5" customHeight="1">
      <c r="A6" s="39" t="s">
        <v>18</v>
      </c>
      <c r="B6" s="39" t="s">
        <v>0</v>
      </c>
      <c r="C6" s="39" t="s">
        <v>53</v>
      </c>
      <c r="D6" s="39" t="s">
        <v>54</v>
      </c>
      <c r="E6" s="39" t="s">
        <v>12</v>
      </c>
      <c r="F6" s="35" t="s">
        <v>13</v>
      </c>
      <c r="G6" s="36"/>
      <c r="H6" s="35" t="s">
        <v>14</v>
      </c>
      <c r="I6" s="36"/>
      <c r="J6" s="37" t="s">
        <v>21</v>
      </c>
    </row>
    <row r="7" spans="1:12" ht="27" customHeight="1">
      <c r="A7" s="39"/>
      <c r="B7" s="39"/>
      <c r="C7" s="39"/>
      <c r="D7" s="39"/>
      <c r="E7" s="39"/>
      <c r="F7" s="1" t="s">
        <v>23</v>
      </c>
      <c r="G7" s="1" t="s">
        <v>15</v>
      </c>
      <c r="H7" s="1" t="s">
        <v>23</v>
      </c>
      <c r="I7" s="1" t="s">
        <v>15</v>
      </c>
      <c r="J7" s="38"/>
    </row>
    <row r="8" spans="1:12">
      <c r="A8" s="2" t="s">
        <v>19</v>
      </c>
      <c r="B8" s="2" t="s">
        <v>20</v>
      </c>
      <c r="C8" s="7" t="s">
        <v>22</v>
      </c>
      <c r="D8" s="7" t="s">
        <v>16</v>
      </c>
      <c r="E8" s="7" t="s">
        <v>17</v>
      </c>
      <c r="F8" s="1">
        <v>6</v>
      </c>
      <c r="G8" s="1">
        <v>7</v>
      </c>
      <c r="H8" s="1">
        <v>8</v>
      </c>
      <c r="I8" s="1">
        <v>9</v>
      </c>
      <c r="J8" s="17" t="s">
        <v>25</v>
      </c>
    </row>
    <row r="9" spans="1:12" s="4" customFormat="1">
      <c r="A9" s="6" t="s">
        <v>10</v>
      </c>
      <c r="B9" s="24"/>
      <c r="C9" s="9">
        <f>SUM(C10:C23)</f>
        <v>3167411.7699999996</v>
      </c>
      <c r="D9" s="9">
        <f>SUM(D10:D23)</f>
        <v>4034045.4499999997</v>
      </c>
      <c r="E9" s="9">
        <f>SUM(E10:E23)</f>
        <v>4004023.8000000007</v>
      </c>
      <c r="F9" s="9">
        <f>E9-C9</f>
        <v>836612.03000000119</v>
      </c>
      <c r="G9" s="20">
        <f>E9/C9-100%</f>
        <v>0.26413112369030611</v>
      </c>
      <c r="H9" s="9">
        <f>E9-D9</f>
        <v>-30021.649999998976</v>
      </c>
      <c r="I9" s="15">
        <f>E9/D9-100%</f>
        <v>-7.4420703415720713E-3</v>
      </c>
      <c r="J9" s="18"/>
    </row>
    <row r="10" spans="1:12" s="4" customFormat="1" ht="30">
      <c r="A10" s="22" t="s">
        <v>40</v>
      </c>
      <c r="B10" s="25" t="s">
        <v>41</v>
      </c>
      <c r="C10" s="26">
        <v>3900</v>
      </c>
      <c r="D10" s="26">
        <v>500</v>
      </c>
      <c r="E10" s="26">
        <v>500</v>
      </c>
      <c r="F10" s="27">
        <f>E10-C10</f>
        <v>-3400</v>
      </c>
      <c r="G10" s="29">
        <f t="shared" ref="G10:G21" si="0">E10/C10-100%</f>
        <v>-0.87179487179487181</v>
      </c>
      <c r="H10" s="27">
        <f>E10-D10</f>
        <v>0</v>
      </c>
      <c r="I10" s="28">
        <v>0</v>
      </c>
      <c r="J10" s="34"/>
    </row>
    <row r="11" spans="1:12" ht="339" customHeight="1">
      <c r="A11" s="22" t="s">
        <v>26</v>
      </c>
      <c r="B11" s="25" t="s">
        <v>1</v>
      </c>
      <c r="C11" s="27">
        <v>296776.94</v>
      </c>
      <c r="D11" s="27">
        <v>560848.88</v>
      </c>
      <c r="E11" s="27">
        <v>541856.4</v>
      </c>
      <c r="F11" s="27">
        <f>E11-C11</f>
        <v>245079.46000000002</v>
      </c>
      <c r="G11" s="29">
        <f t="shared" si="0"/>
        <v>0.8258035816394631</v>
      </c>
      <c r="H11" s="27">
        <f>E11-D11</f>
        <v>-18992.479999999981</v>
      </c>
      <c r="I11" s="28">
        <f>E11/D11-100%</f>
        <v>-3.3863810158629493E-2</v>
      </c>
      <c r="J11" s="31" t="s">
        <v>42</v>
      </c>
    </row>
    <row r="12" spans="1:12" ht="120.75" customHeight="1">
      <c r="A12" s="22" t="s">
        <v>27</v>
      </c>
      <c r="B12" s="25" t="s">
        <v>2</v>
      </c>
      <c r="C12" s="27">
        <v>106426.65</v>
      </c>
      <c r="D12" s="27">
        <v>120760.76</v>
      </c>
      <c r="E12" s="27">
        <v>117431.8</v>
      </c>
      <c r="F12" s="27">
        <f t="shared" ref="F12:F23" si="1">E12-C12</f>
        <v>11005.150000000009</v>
      </c>
      <c r="G12" s="29">
        <f t="shared" si="0"/>
        <v>0.10340596081902431</v>
      </c>
      <c r="H12" s="27">
        <f t="shared" ref="H12:H21" si="2">E12-D12</f>
        <v>-3328.9599999999919</v>
      </c>
      <c r="I12" s="28">
        <f t="shared" ref="I12:I21" si="3">E12/D12-100%</f>
        <v>-2.75665704654392E-2</v>
      </c>
      <c r="J12" s="31" t="s">
        <v>49</v>
      </c>
    </row>
    <row r="13" spans="1:12" ht="49.5" customHeight="1">
      <c r="A13" s="22" t="s">
        <v>28</v>
      </c>
      <c r="B13" s="25" t="s">
        <v>3</v>
      </c>
      <c r="C13" s="27">
        <v>1419.44</v>
      </c>
      <c r="D13" s="27">
        <v>3348.44</v>
      </c>
      <c r="E13" s="27">
        <v>3348.5</v>
      </c>
      <c r="F13" s="27">
        <f>E13-C13</f>
        <v>1929.06</v>
      </c>
      <c r="G13" s="29">
        <f t="shared" si="0"/>
        <v>1.3590289128106856</v>
      </c>
      <c r="H13" s="27">
        <f t="shared" si="2"/>
        <v>5.999999999994543E-2</v>
      </c>
      <c r="I13" s="28">
        <f t="shared" si="3"/>
        <v>1.7918792034388176E-5</v>
      </c>
      <c r="J13" s="31" t="s">
        <v>43</v>
      </c>
    </row>
    <row r="14" spans="1:12" ht="214.5" customHeight="1">
      <c r="A14" s="22" t="s">
        <v>29</v>
      </c>
      <c r="B14" s="25" t="s">
        <v>4</v>
      </c>
      <c r="C14" s="27">
        <v>1830592.2</v>
      </c>
      <c r="D14" s="27">
        <v>2219712.4</v>
      </c>
      <c r="E14" s="27">
        <v>2218968.7000000002</v>
      </c>
      <c r="F14" s="27">
        <f t="shared" ref="F14:F17" si="4">E14-C14</f>
        <v>388376.50000000023</v>
      </c>
      <c r="G14" s="29">
        <f t="shared" si="0"/>
        <v>0.21215893960435328</v>
      </c>
      <c r="H14" s="27">
        <f t="shared" si="2"/>
        <v>-743.6999999997206</v>
      </c>
      <c r="I14" s="28">
        <f t="shared" si="3"/>
        <v>-3.3504340472201299E-4</v>
      </c>
      <c r="J14" s="31" t="s">
        <v>44</v>
      </c>
      <c r="L14" s="21"/>
    </row>
    <row r="15" spans="1:12" ht="178.5">
      <c r="A15" s="22" t="s">
        <v>30</v>
      </c>
      <c r="B15" s="25" t="s">
        <v>5</v>
      </c>
      <c r="C15" s="27">
        <v>304050.96999999997</v>
      </c>
      <c r="D15" s="27">
        <v>368374.37</v>
      </c>
      <c r="E15" s="27">
        <v>368333.7</v>
      </c>
      <c r="F15" s="27">
        <f t="shared" si="4"/>
        <v>64282.73000000004</v>
      </c>
      <c r="G15" s="29">
        <f t="shared" si="0"/>
        <v>0.21142090091013377</v>
      </c>
      <c r="H15" s="27">
        <f t="shared" si="2"/>
        <v>-40.669999999983702</v>
      </c>
      <c r="I15" s="28">
        <f t="shared" si="3"/>
        <v>-1.1040398928940931E-4</v>
      </c>
      <c r="J15" s="31" t="s">
        <v>46</v>
      </c>
    </row>
    <row r="16" spans="1:12" ht="140.25">
      <c r="A16" s="22" t="s">
        <v>31</v>
      </c>
      <c r="B16" s="25" t="s">
        <v>6</v>
      </c>
      <c r="C16" s="27">
        <v>188502.63</v>
      </c>
      <c r="D16" s="27">
        <v>216154.15</v>
      </c>
      <c r="E16" s="27">
        <v>216132.2</v>
      </c>
      <c r="F16" s="27">
        <f t="shared" si="4"/>
        <v>27629.570000000007</v>
      </c>
      <c r="G16" s="29">
        <f t="shared" si="0"/>
        <v>0.14657392313306183</v>
      </c>
      <c r="H16" s="27">
        <f t="shared" si="2"/>
        <v>-21.949999999982538</v>
      </c>
      <c r="I16" s="28">
        <f t="shared" si="3"/>
        <v>-1.0154789995930891E-4</v>
      </c>
      <c r="J16" s="31" t="s">
        <v>45</v>
      </c>
      <c r="K16" s="12"/>
    </row>
    <row r="17" spans="1:10" ht="51">
      <c r="A17" s="22" t="s">
        <v>32</v>
      </c>
      <c r="B17" s="25" t="s">
        <v>7</v>
      </c>
      <c r="C17" s="27">
        <v>21301.200000000001</v>
      </c>
      <c r="D17" s="27">
        <v>24681.63</v>
      </c>
      <c r="E17" s="27">
        <v>24319.7</v>
      </c>
      <c r="F17" s="27">
        <f t="shared" si="4"/>
        <v>3018.5</v>
      </c>
      <c r="G17" s="29">
        <f t="shared" si="0"/>
        <v>0.14170563160760885</v>
      </c>
      <c r="H17" s="27">
        <f t="shared" si="2"/>
        <v>-361.93000000000029</v>
      </c>
      <c r="I17" s="28">
        <f t="shared" si="3"/>
        <v>-1.4663942373336014E-2</v>
      </c>
      <c r="J17" s="31" t="s">
        <v>47</v>
      </c>
    </row>
    <row r="18" spans="1:10" ht="30">
      <c r="A18" s="22" t="s">
        <v>33</v>
      </c>
      <c r="B18" s="25" t="s">
        <v>8</v>
      </c>
      <c r="C18" s="27">
        <v>386297.72</v>
      </c>
      <c r="D18" s="27">
        <v>424829.99</v>
      </c>
      <c r="E18" s="27">
        <v>418463.4</v>
      </c>
      <c r="F18" s="27">
        <f t="shared" si="1"/>
        <v>32165.680000000051</v>
      </c>
      <c r="G18" s="29">
        <f t="shared" si="0"/>
        <v>8.3266554097187084E-2</v>
      </c>
      <c r="H18" s="27">
        <f t="shared" si="2"/>
        <v>-6366.5899999999674</v>
      </c>
      <c r="I18" s="28">
        <f t="shared" si="3"/>
        <v>-1.4986206599962415E-2</v>
      </c>
      <c r="J18" s="32"/>
    </row>
    <row r="19" spans="1:10" ht="30">
      <c r="A19" s="22" t="s">
        <v>34</v>
      </c>
      <c r="B19" s="25" t="s">
        <v>9</v>
      </c>
      <c r="C19" s="27">
        <v>15639.13</v>
      </c>
      <c r="D19" s="27">
        <v>81774.36</v>
      </c>
      <c r="E19" s="27">
        <v>81614.8</v>
      </c>
      <c r="F19" s="27">
        <f t="shared" si="1"/>
        <v>65975.67</v>
      </c>
      <c r="G19" s="29">
        <f t="shared" si="0"/>
        <v>4.2186278904261307</v>
      </c>
      <c r="H19" s="27">
        <f t="shared" si="2"/>
        <v>-159.55999999999767</v>
      </c>
      <c r="I19" s="28">
        <f t="shared" si="3"/>
        <v>-1.951222852737633E-3</v>
      </c>
      <c r="J19" s="33"/>
    </row>
    <row r="20" spans="1:10" ht="60">
      <c r="A20" s="22" t="s">
        <v>35</v>
      </c>
      <c r="B20" s="25" t="s">
        <v>11</v>
      </c>
      <c r="C20" s="27">
        <v>10636.69</v>
      </c>
      <c r="D20" s="27">
        <v>10636.69</v>
      </c>
      <c r="E20" s="27">
        <v>10636.7</v>
      </c>
      <c r="F20" s="27">
        <f t="shared" si="1"/>
        <v>1.0000000000218279E-2</v>
      </c>
      <c r="G20" s="29">
        <f t="shared" si="0"/>
        <v>9.4014209306436669E-7</v>
      </c>
      <c r="H20" s="27">
        <f t="shared" si="2"/>
        <v>1.0000000000218279E-2</v>
      </c>
      <c r="I20" s="28">
        <f t="shared" si="3"/>
        <v>9.4014209306436669E-7</v>
      </c>
      <c r="J20" s="30"/>
    </row>
    <row r="21" spans="1:10" ht="75">
      <c r="A21" s="23" t="s">
        <v>56</v>
      </c>
      <c r="B21" s="25" t="s">
        <v>55</v>
      </c>
      <c r="C21" s="27">
        <v>134.80000000000001</v>
      </c>
      <c r="D21" s="27">
        <v>288.63</v>
      </c>
      <c r="E21" s="27">
        <v>282.8</v>
      </c>
      <c r="F21" s="27">
        <f t="shared" si="1"/>
        <v>148</v>
      </c>
      <c r="G21" s="29">
        <f t="shared" si="0"/>
        <v>1.0979228486646884</v>
      </c>
      <c r="H21" s="27">
        <f t="shared" si="2"/>
        <v>-5.8299999999999841</v>
      </c>
      <c r="I21" s="28">
        <f t="shared" si="3"/>
        <v>-2.0198870526279222E-2</v>
      </c>
      <c r="J21" s="33"/>
    </row>
    <row r="22" spans="1:10" ht="75">
      <c r="A22" s="22" t="s">
        <v>36</v>
      </c>
      <c r="B22" s="25" t="s">
        <v>24</v>
      </c>
      <c r="C22" s="27">
        <v>0</v>
      </c>
      <c r="D22" s="27">
        <v>0</v>
      </c>
      <c r="E22" s="27">
        <v>0</v>
      </c>
      <c r="F22" s="27">
        <f t="shared" si="1"/>
        <v>0</v>
      </c>
      <c r="G22" s="29" t="s">
        <v>39</v>
      </c>
      <c r="H22" s="27">
        <f>E22-D22</f>
        <v>0</v>
      </c>
      <c r="I22" s="28" t="s">
        <v>39</v>
      </c>
      <c r="J22" s="30"/>
    </row>
    <row r="23" spans="1:10" ht="39" customHeight="1">
      <c r="A23" s="23" t="s">
        <v>37</v>
      </c>
      <c r="B23" s="25" t="s">
        <v>38</v>
      </c>
      <c r="C23" s="27">
        <v>1733.4</v>
      </c>
      <c r="D23" s="27">
        <v>2135.15</v>
      </c>
      <c r="E23" s="27">
        <v>2135.1</v>
      </c>
      <c r="F23" s="27">
        <f t="shared" si="1"/>
        <v>401.69999999999982</v>
      </c>
      <c r="G23" s="29">
        <f>E23/C23-100%</f>
        <v>0.23174108688127371</v>
      </c>
      <c r="H23" s="27">
        <f t="shared" ref="H23" si="5">E23-D23</f>
        <v>-5.0000000000181899E-2</v>
      </c>
      <c r="I23" s="28">
        <f t="shared" ref="I23" si="6">E23/D23-100%</f>
        <v>-2.341755848545013E-5</v>
      </c>
      <c r="J23" s="31" t="s">
        <v>48</v>
      </c>
    </row>
  </sheetData>
  <mergeCells count="10">
    <mergeCell ref="H6:I6"/>
    <mergeCell ref="J6:J7"/>
    <mergeCell ref="A6:A7"/>
    <mergeCell ref="B6:B7"/>
    <mergeCell ref="A3:J3"/>
    <mergeCell ref="A4:J4"/>
    <mergeCell ref="C6:C7"/>
    <mergeCell ref="D6:D7"/>
    <mergeCell ref="E6:E7"/>
    <mergeCell ref="F6:G6"/>
  </mergeCells>
  <pageMargins left="0.74803149606299213" right="0.39370078740157483" top="0.31496062992125984" bottom="0.31496062992125984" header="0.27559055118110237" footer="0.35433070866141736"/>
  <pageSetup paperSize="9" scale="59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2024</vt:lpstr>
      <vt:lpstr>'2024'!LAST_CELL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Росликова Светлана Константиновна</dc:creator>
  <dc:description>POI HSSF rep:2.44.0.60</dc:description>
  <cp:lastModifiedBy>Полякова Надежда Семеновна</cp:lastModifiedBy>
  <cp:lastPrinted>2024-04-22T08:50:18Z</cp:lastPrinted>
  <dcterms:created xsi:type="dcterms:W3CDTF">2018-03-26T07:19:47Z</dcterms:created>
  <dcterms:modified xsi:type="dcterms:W3CDTF">2025-03-06T09:04:12Z</dcterms:modified>
</cp:coreProperties>
</file>