
<file path=[Content_Types].xml><?xml version="1.0" encoding="utf-8"?>
<Types xmlns="http://schemas.openxmlformats.org/package/2006/content-types">
  <Override PartName="/xl/revisions/revisionLog1611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6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Override PartName="/xl/revisions/revisionLog14111.xml" ContentType="application/vnd.openxmlformats-officedocument.spreadsheetml.revisionLog+xml"/>
  <Override PartName="/xl/revisions/revisionLog1411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17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21111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7111.xml" ContentType="application/vnd.openxmlformats-officedocument.spreadsheetml.revisionLog+xml"/>
  <Override PartName="/xl/revisions/revisionLog17111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8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511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1311.xml" ContentType="application/vnd.openxmlformats-officedocument.spreadsheetml.revisionLog+xml"/>
  <Override PartName="/xl/revisions/revisionLog171111.xml" ContentType="application/vnd.openxmlformats-officedocument.spreadsheetml.revisionLog+xml"/>
  <Override PartName="/xl/revisions/revisionLog181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3111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1311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5" yWindow="855" windowWidth="24105" windowHeight="12855"/>
  </bookViews>
  <sheets>
    <sheet name="Бюджет" sheetId="1" r:id="rId1"/>
  </sheets>
  <definedNames>
    <definedName name="_xlnm._FilterDatabase" localSheetId="0" hidden="1">Бюджет!$A$8:$K$51</definedName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  <definedName name="Z_060B03F9_4704_4012_B809_FF0818493E8F_.wvu.FilterData" localSheetId="0" hidden="1">Бюджет!$A$8:$K$51</definedName>
    <definedName name="Z_060B03F9_4704_4012_B809_FF0818493E8F_.wvu.PrintTitles" localSheetId="0" hidden="1">Бюджет!$6:$8</definedName>
    <definedName name="Z_146B1D97_C971_4BC2_94AB_2A0B499D43AF_.wvu.FilterData" localSheetId="0" hidden="1">Бюджет!$A$8:$K$51</definedName>
    <definedName name="Z_146B1D97_C971_4BC2_94AB_2A0B499D43AF_.wvu.PrintTitles" localSheetId="0" hidden="1">Бюджет!$6:$8</definedName>
    <definedName name="Z_41483ED5_E859_4154_9E9B_4A016A5A49D8_.wvu.FilterData" localSheetId="0" hidden="1">Бюджет!$A$8:$K$51</definedName>
    <definedName name="Z_41483ED5_E859_4154_9E9B_4A016A5A49D8_.wvu.PrintTitles" localSheetId="0" hidden="1">Бюджет!$6:$8</definedName>
    <definedName name="Z_6E73A510_4ADE_47F7_89D4_CEBFA4ECB4D8_.wvu.FilterData" localSheetId="0" hidden="1">Бюджет!$A$8:$K$8</definedName>
    <definedName name="Z_97BCC669_4DC4_4BC9_85C6_84F854DE2E0E_.wvu.FilterData" localSheetId="0" hidden="1">Бюджет!$A$8:$K$51</definedName>
    <definedName name="Z_97BCC669_4DC4_4BC9_85C6_84F854DE2E0E_.wvu.PrintTitles" localSheetId="0" hidden="1">Бюджет!$6:$8</definedName>
    <definedName name="Z_A489C30F_2F93_4FF5_BC66_E16D4C78973E_.wvu.FilterData" localSheetId="0" hidden="1">Бюджет!$A$8:$K$51</definedName>
    <definedName name="Z_A489C30F_2F93_4FF5_BC66_E16D4C78973E_.wvu.PrintTitles" localSheetId="0" hidden="1">Бюджет!$6:$8</definedName>
    <definedName name="Z_EF004C39_C741_4519_8CC7_70BF0440262A_.wvu.FilterData" localSheetId="0" hidden="1">Бюджет!$A$8:$K$51</definedName>
    <definedName name="Z_EF004C39_C741_4519_8CC7_70BF0440262A_.wvu.PrintTitles" localSheetId="0" hidden="1">Бюджет!$6:$8</definedName>
    <definedName name="Z_F4BFE083_CC2B_4717_8310_D3090512BA06_.wvu.FilterData" localSheetId="0" hidden="1">Бюджет!$A$8:$K$51</definedName>
    <definedName name="Z_F4BFE083_CC2B_4717_8310_D3090512BA06_.wvu.PrintTitles" localSheetId="0" hidden="1">Бюджет!$6:$8</definedName>
    <definedName name="_xlnm.Print_Titles" localSheetId="0">Бюджет!$6:$8</definedName>
  </definedNames>
  <calcPr calcId="124519"/>
  <customWorkbookViews>
    <customWorkbookView name="Хаматдинова Светлана Амирановна - Личное представление" guid="{97BCC669-4DC4-4BC9-85C6-84F854DE2E0E}" mergeInterval="0" personalView="1" maximized="1" xWindow="1" yWindow="1" windowWidth="1920" windowHeight="850" activeSheetId="1"/>
    <customWorkbookView name="Гараева Инна Алексеевна - Личное представление" guid="{EF004C39-C741-4519-8CC7-70BF0440262A}" mergeInterval="0" personalView="1" maximized="1" xWindow="1" yWindow="1" windowWidth="1916" windowHeight="860" activeSheetId="1"/>
    <customWorkbookView name="Беломестнова Анна Юрьевна - Личное представление" guid="{060B03F9-4704-4012-B809-FF0818493E8F}" mergeInterval="0" personalView="1" maximized="1" xWindow="1" yWindow="1" windowWidth="1680" windowHeight="820" activeSheetId="1"/>
    <customWorkbookView name="Набиуллина - Личное представление" guid="{146B1D97-C971-4BC2-94AB-2A0B499D43AF}" mergeInterval="0" personalView="1" maximized="1" xWindow="1" yWindow="1" windowWidth="1680" windowHeight="820" activeSheetId="1" showComments="commIndAndComment"/>
    <customWorkbookView name="Росликова Светлана Константиновна - Личное представление" guid="{A489C30F-2F93-4FF5-BC66-E16D4C78973E}" mergeInterval="0" personalView="1" maximized="1" xWindow="1" yWindow="1" windowWidth="1920" windowHeight="850" activeSheetId="1"/>
    <customWorkbookView name="Паршина Зоя Александровна - Личное представление" guid="{41483ED5-E859-4154-9E9B-4A016A5A49D8}" mergeInterval="0" personalView="1" maximized="1" xWindow="1" yWindow="1" windowWidth="1920" windowHeight="850" activeSheetId="1"/>
    <customWorkbookView name="Полякова Надежда Семеновна - Личное представление" guid="{F4BFE083-CC2B-4717-8310-D3090512BA06}" mergeInterval="0" personalView="1" maximized="1" xWindow="1" yWindow="1" windowWidth="1920" windowHeight="850" activeSheetId="1"/>
  </customWorkbookViews>
</workbook>
</file>

<file path=xl/calcChain.xml><?xml version="1.0" encoding="utf-8"?>
<calcChain xmlns="http://schemas.openxmlformats.org/spreadsheetml/2006/main">
  <c r="H46" i="1"/>
  <c r="D10"/>
  <c r="E44"/>
  <c r="D44"/>
  <c r="H49"/>
  <c r="H47"/>
  <c r="G46"/>
  <c r="F44"/>
  <c r="I46"/>
  <c r="J46"/>
  <c r="G27"/>
  <c r="H15"/>
  <c r="H14"/>
  <c r="G11"/>
  <c r="H18" l="1"/>
  <c r="E40" l="1"/>
  <c r="E37"/>
  <c r="E31"/>
  <c r="E26"/>
  <c r="E21"/>
  <c r="E17"/>
  <c r="E10"/>
  <c r="H11" l="1"/>
  <c r="H12"/>
  <c r="H25"/>
  <c r="J23" l="1"/>
  <c r="H43"/>
  <c r="J18"/>
  <c r="J13"/>
  <c r="J11"/>
  <c r="D40" l="1"/>
  <c r="J12"/>
  <c r="E50"/>
  <c r="F50"/>
  <c r="E48"/>
  <c r="F48"/>
  <c r="F40"/>
  <c r="F37"/>
  <c r="F31"/>
  <c r="F26"/>
  <c r="F21"/>
  <c r="F17"/>
  <c r="F10"/>
  <c r="D50"/>
  <c r="D48"/>
  <c r="D37"/>
  <c r="D31"/>
  <c r="D26"/>
  <c r="D21"/>
  <c r="D17"/>
  <c r="D9" l="1"/>
  <c r="H48"/>
  <c r="E9"/>
  <c r="F9"/>
  <c r="G48"/>
  <c r="G10"/>
  <c r="H10"/>
  <c r="I10"/>
  <c r="J10"/>
  <c r="I11"/>
  <c r="G12"/>
  <c r="I12"/>
  <c r="G13"/>
  <c r="H13"/>
  <c r="I13"/>
  <c r="G14"/>
  <c r="I14"/>
  <c r="J14"/>
  <c r="G15"/>
  <c r="I15"/>
  <c r="J15"/>
  <c r="G16"/>
  <c r="H16"/>
  <c r="I16"/>
  <c r="J16"/>
  <c r="G17"/>
  <c r="H17"/>
  <c r="I17"/>
  <c r="J17"/>
  <c r="G18"/>
  <c r="I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G24"/>
  <c r="H24"/>
  <c r="I24"/>
  <c r="J24"/>
  <c r="G25"/>
  <c r="I25"/>
  <c r="J25"/>
  <c r="G26"/>
  <c r="H26"/>
  <c r="I26"/>
  <c r="J26"/>
  <c r="H27"/>
  <c r="I27"/>
  <c r="J27"/>
  <c r="G28"/>
  <c r="H28"/>
  <c r="I28"/>
  <c r="J28"/>
  <c r="G29"/>
  <c r="H29"/>
  <c r="I29"/>
  <c r="J29"/>
  <c r="G30"/>
  <c r="H30"/>
  <c r="I30"/>
  <c r="J30"/>
  <c r="G31"/>
  <c r="H31"/>
  <c r="I31"/>
  <c r="J31"/>
  <c r="G32"/>
  <c r="H32"/>
  <c r="I32"/>
  <c r="J32"/>
  <c r="G33"/>
  <c r="H33"/>
  <c r="I33"/>
  <c r="J33"/>
  <c r="G34"/>
  <c r="H34"/>
  <c r="I34"/>
  <c r="J34"/>
  <c r="G35"/>
  <c r="H35"/>
  <c r="I35"/>
  <c r="J35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I43"/>
  <c r="J43"/>
  <c r="G44"/>
  <c r="H44"/>
  <c r="I44"/>
  <c r="J44"/>
  <c r="G45"/>
  <c r="H45"/>
  <c r="I45"/>
  <c r="J45"/>
  <c r="G47"/>
  <c r="I47"/>
  <c r="J47"/>
  <c r="I48"/>
  <c r="J48"/>
  <c r="G49"/>
  <c r="I49"/>
  <c r="J49"/>
  <c r="G50"/>
  <c r="H50"/>
  <c r="I50"/>
  <c r="J50"/>
  <c r="G51"/>
  <c r="H51"/>
  <c r="I51"/>
  <c r="J51"/>
  <c r="H9" l="1"/>
  <c r="J9"/>
  <c r="I9"/>
  <c r="G9"/>
</calcChain>
</file>

<file path=xl/sharedStrings.xml><?xml version="1.0" encoding="utf-8"?>
<sst xmlns="http://schemas.openxmlformats.org/spreadsheetml/2006/main" count="169" uniqueCount="106">
  <si>
    <t>тыс. руб.</t>
  </si>
  <si>
    <t>Наименование кода</t>
  </si>
  <si>
    <t>Раздел</t>
  </si>
  <si>
    <t>Подраздел</t>
  </si>
  <si>
    <t>01</t>
  </si>
  <si>
    <t>03</t>
  </si>
  <si>
    <t>04</t>
  </si>
  <si>
    <t>06</t>
  </si>
  <si>
    <t>11</t>
  </si>
  <si>
    <t>13</t>
  </si>
  <si>
    <t>09</t>
  </si>
  <si>
    <t>10</t>
  </si>
  <si>
    <t>14</t>
  </si>
  <si>
    <t>05</t>
  </si>
  <si>
    <t>08</t>
  </si>
  <si>
    <t>12</t>
  </si>
  <si>
    <t>02</t>
  </si>
  <si>
    <t>07</t>
  </si>
  <si>
    <t xml:space="preserve">Исполнено </t>
  </si>
  <si>
    <t>Общегосударственные вопросы</t>
  </si>
  <si>
    <t>Другие общегосударственные вопросы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</si>
  <si>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</si>
  <si>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</si>
  <si>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</si>
  <si>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</si>
  <si>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</si>
  <si>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</si>
  <si>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</si>
  <si>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</si>
  <si>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</si>
  <si>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</si>
  <si>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</si>
  <si>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</si>
  <si>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</si>
  <si>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</si>
  <si>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</si>
  <si>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</si>
  <si>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</si>
  <si>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</si>
  <si>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</si>
  <si>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</si>
  <si>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</si>
  <si>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</si>
  <si>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</si>
  <si>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</si>
  <si>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</si>
  <si>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</si>
  <si>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Другие вопросы в области физической культуры и спорта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</si>
  <si>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</si>
  <si>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</si>
  <si>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ИТОГО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</si>
  <si>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</si>
  <si>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</si>
  <si>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</si>
  <si>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</si>
  <si>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</si>
  <si>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Молодежная политика</t>
  </si>
  <si>
    <t>Другие вопросы в области культуры, кинематографии</t>
  </si>
  <si>
    <t>Средства массовой информации</t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</si>
  <si>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первоначального плана</t>
    </r>
  </si>
  <si>
    <r>
      <t xml:space="preserve">Отклонение исполнения </t>
    </r>
    <r>
      <rPr>
        <b/>
        <u/>
        <sz val="10"/>
        <rFont val="Times New Roman"/>
        <family val="1"/>
        <charset val="204"/>
      </rPr>
      <t>от уточненного плана</t>
    </r>
  </si>
  <si>
    <t>Пояснение отклонений исполнения от первоначально утвержденного плана
(при отклонении гр.8 на 5% и более)</t>
  </si>
  <si>
    <t>сумма</t>
  </si>
  <si>
    <t>%</t>
  </si>
  <si>
    <t>1</t>
  </si>
  <si>
    <t>2</t>
  </si>
  <si>
    <t>3</t>
  </si>
  <si>
    <t>4</t>
  </si>
  <si>
    <t>5</t>
  </si>
  <si>
    <t>6</t>
  </si>
  <si>
    <t>Резервные фонды (не распределенные средства)</t>
  </si>
  <si>
    <t>Периодическая печать и издательства</t>
  </si>
  <si>
    <t>Спорт высших достижений</t>
  </si>
  <si>
    <t>Приложение № 2 к пояснительной записке</t>
  </si>
  <si>
    <t>Сведения об исполнении расходной части бюджета МО ГО "Усинск" за 2024 год</t>
  </si>
  <si>
    <t>Первоначальный план на 01.01.2024</t>
  </si>
  <si>
    <t>Уточненный план на 31.12.2024</t>
  </si>
  <si>
    <t>Дополнительные ассигнования на приобретение ОС, представительские и иные прочие расходы Совета муниципального округа "Усинск" Республики Коми</t>
  </si>
  <si>
    <t xml:space="preserve">Увеличение расходов за счёт средств местного бюджета связано с распределением доп. средств: 
- на льготный проезд работников КУМИ;
- на содержание муниципального имущества в связи с увеличением объектов обслуживания;
-  на оплату коммунальных платежей по пустующим муниципальным помещениям.
</t>
  </si>
  <si>
    <t>Увеличение средств местного бюджета:
- на взносы на кап. ремонт МКД в части муниципальной доли;
- на капитальный и текущий ремонт муниципального жилищного фонда.</t>
  </si>
  <si>
    <t>Дополнительные ассигнования на обустройство пожводоемов в селах, а том числе за счёт средств МБТ.</t>
  </si>
  <si>
    <t xml:space="preserve">Увеличение средств субсидии из республиканского бюджета Республики Коми на оборудование и содержание ледовых переправ и зимних автомобильных дорог общего пользования местного значения.
</t>
  </si>
  <si>
    <t xml:space="preserve">Увеличение расходов за счет средств местного бюджета:
- на содержание Горхоза (льготный проезд, налоги, ветуслуги, корм для животных, оплата коммунальных услуг, ГСМ, приобретение хозтоваров, и на установку притяжной и вытяжной вентиляции);
-на содержание УЖКХ (льготный  проезд и исполпроизводство). </t>
  </si>
  <si>
    <t>Предоставление МБТ на повышение оплаты труда отдельных категорий работников в сфере образования</t>
  </si>
  <si>
    <t>Предоставление МБТ на проведение молодежных форумов</t>
  </si>
  <si>
    <t>1. Увеличение средств местного бюджета на:
- доплату до МРОТ;
- приобретение Новогодних подарков;
- льготный проезд.</t>
  </si>
  <si>
    <t xml:space="preserve">Увеличение расходов за счёт средств местного бюджета обусловлено выплатой компенсации за неиспользованные дни отпуска </t>
  </si>
  <si>
    <t xml:space="preserve">Увеличение расходов за счёт средств местного бюджета:
- до расчётного ФОТ муниципальных служащих и должностей немуниципальной службы  Финуправления и КСП;
- на оплату льготного проезда работников КСП и Финуправления в соответствии с фактическими расходами.
</t>
  </si>
  <si>
    <t xml:space="preserve">Уменьшение расходов на приобретение и установку инженерно-технических средств охраны объектов муниципальных учреждений (здание администрации округа) </t>
  </si>
  <si>
    <t xml:space="preserve">Предоставление бюджету муниципального округа "Усинск" субсидии из бюджета РК на реализацию проекта "Народный бюджет". 
</t>
  </si>
  <si>
    <t>Увеличение средств местного бюджета на пассажирские перевозки речным транспортом и автомобильным транспортом по маршрутам.</t>
  </si>
  <si>
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
Перемещение ассигнований местного бюджета в связи с переносом части работ на 2025 год.
</t>
  </si>
  <si>
    <t>Увеличение расходов за счет средств местного бюджета на:
- лабораторное исследование воды на скважинах в селах; 
-  утилизацию отходов с привлечением специализированных организаций (за счет экологических доходов).</t>
  </si>
  <si>
    <t xml:space="preserve">1. Увеличение средств местного бюджета на:
-  содержание СКЦ д. Денисовка (техническое обслуживание охранно-пожарной сигнализации; оплата коммунальных услуг и подвоз воды);  
- услуги физической охраны муниципальных учреждений культуры;
- приобретение сценической одежды филиалы д. Захарвань и с. Щельябож МБУК "ЦКС"; 
- приобретение отделочных и расходных материалов, офисной техники филиал с. Усть-Уса МБУК "УЦБС";
- льготный проезд;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культуры.
</t>
  </si>
  <si>
    <t>1. Снятие МБТ на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сельской местности;
2. Снятие экономии с расходов по  дополнительной социальной поддержки отдельным категориям граждан.</t>
  </si>
  <si>
    <t>Предоставление МБТ на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родителей.</t>
  </si>
  <si>
    <t>Увеличение средств местного бюджета на льготный проезд.</t>
  </si>
  <si>
    <t xml:space="preserve">Уменьшение средств местного бюджета в связи с экономией, образовавшейся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
</t>
  </si>
  <si>
    <t>Увеличение средств местного бюджета на:
- доплату до МРОТ;
- ремонтные работы;
- льготный проезд;
- проведение официальных физкультурно-оздоровительных и спортивных мероприятий;
- модернизацию системы пожарной безопасности в учреждениях физической культуры и спорта;
- антитеррористическую защищенность объектов спорта.</t>
  </si>
  <si>
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льготный проезд работников администрации; 
- ремонт автомобилей администрации;
- приобретение автомобилей для тер. органов; 
-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крыши.</t>
  </si>
  <si>
    <r>
      <t>Использование средств резервного фонда администрации МО "Усинск" осуществлялось в соответствии с постановлением администрации МО ГО "Усинск" от 01.02.2019  № 120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</r>
  </si>
  <si>
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праздничным мероприятиям
-содержание новых остановочных комплексов;
-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</si>
  <si>
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льготный проезд;
- укрепление МТБ детских садов.</t>
  </si>
  <si>
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приобретение новых учебников;
- льготный проезд;
- укрепление МТБ школ.</t>
  </si>
  <si>
    <t>Увеличение средств местного бюджета:
- дополнительно до расчётного ФОТ работников Управления образования;
- на льготный проезд;
- на приобретение автомобиля НИВА; 
-на оснащение системой экстренного оповещения о потенциальной угрозе возникновения ЧС на объекте Здание Упр. Образования;
- на обучение сотрудников Упр. Образования по охране труда; 
- на приобретение компьютеров для дооснащения конференц-зала Упр. Образования и замена комплектующих на рабочих компьютерах; 
- на ремонт ливневой канализации Здания Упр. Образования.</t>
  </si>
  <si>
    <t xml:space="preserve"> Увеличение средств местного бюджета для МАУ МИЦ:  
- на льготный проезд; 
- для покрытия расходов на производство газеты.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</si>
</sst>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0.0%"/>
    <numFmt numFmtId="166" formatCode="#,##0.0"/>
  </numFmts>
  <fonts count="7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 applyProtection="1">
      <alignment vertical="top" wrapText="1"/>
    </xf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5" fillId="0" borderId="0" xfId="0" applyFont="1"/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 wrapText="1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1" fillId="0" borderId="0" xfId="0" applyFont="1" applyFill="1" applyAlignment="1">
      <alignment vertical="center" wrapText="1"/>
    </xf>
    <xf numFmtId="4" fontId="5" fillId="0" borderId="0" xfId="0" applyNumberFormat="1" applyFont="1"/>
    <xf numFmtId="165" fontId="5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top"/>
    </xf>
    <xf numFmtId="49" fontId="1" fillId="0" borderId="4" xfId="0" applyNumberFormat="1" applyFont="1" applyFill="1" applyBorder="1" applyAlignment="1" applyProtection="1">
      <alignment horizontal="left" vertical="top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166" fontId="1" fillId="0" borderId="3" xfId="0" applyNumberFormat="1" applyFont="1" applyFill="1" applyBorder="1" applyAlignment="1" applyProtection="1">
      <alignment horizontal="right" vertical="center" wrapText="1"/>
    </xf>
    <xf numFmtId="166" fontId="2" fillId="0" borderId="1" xfId="0" applyNumberFormat="1" applyFont="1" applyFill="1" applyBorder="1" applyAlignment="1" applyProtection="1">
      <alignment horizontal="right" vertical="center" wrapText="1"/>
    </xf>
    <xf numFmtId="166" fontId="1" fillId="0" borderId="4" xfId="0" applyNumberFormat="1" applyFont="1" applyFill="1" applyBorder="1" applyAlignment="1" applyProtection="1">
      <alignment horizontal="right" vertical="center" wrapText="1"/>
    </xf>
    <xf numFmtId="166" fontId="2" fillId="0" borderId="1" xfId="0" applyNumberFormat="1" applyFont="1" applyFill="1" applyBorder="1" applyAlignment="1" applyProtection="1">
      <alignment horizontal="right"/>
    </xf>
    <xf numFmtId="165" fontId="1" fillId="0" borderId="3" xfId="0" applyNumberFormat="1" applyFont="1" applyFill="1" applyBorder="1" applyAlignment="1" applyProtection="1">
      <alignment horizontal="right" vertical="center" wrapText="1"/>
    </xf>
    <xf numFmtId="166" fontId="1" fillId="0" borderId="3" xfId="0" applyNumberFormat="1" applyFont="1" applyFill="1" applyBorder="1" applyAlignment="1" applyProtection="1">
      <alignment horizontal="left" vertical="top" wrapText="1"/>
    </xf>
    <xf numFmtId="165" fontId="2" fillId="0" borderId="1" xfId="0" applyNumberFormat="1" applyFont="1" applyFill="1" applyBorder="1" applyAlignment="1" applyProtection="1">
      <alignment horizontal="right" vertical="center" wrapText="1"/>
    </xf>
    <xf numFmtId="166" fontId="2" fillId="0" borderId="1" xfId="0" applyNumberFormat="1" applyFont="1" applyFill="1" applyBorder="1" applyAlignment="1" applyProtection="1">
      <alignment horizontal="left" vertical="top" wrapText="1"/>
    </xf>
    <xf numFmtId="165" fontId="1" fillId="0" borderId="4" xfId="0" applyNumberFormat="1" applyFont="1" applyFill="1" applyBorder="1" applyAlignment="1" applyProtection="1">
      <alignment horizontal="right" vertical="center" wrapText="1"/>
    </xf>
    <xf numFmtId="165" fontId="2" fillId="0" borderId="1" xfId="0" applyNumberFormat="1" applyFont="1" applyFill="1" applyBorder="1" applyAlignment="1" applyProtection="1">
      <alignment horizontal="right"/>
    </xf>
    <xf numFmtId="166" fontId="2" fillId="0" borderId="1" xfId="0" applyNumberFormat="1" applyFont="1" applyFill="1" applyBorder="1" applyAlignment="1" applyProtection="1">
      <alignment horizontal="left" vertical="top"/>
    </xf>
    <xf numFmtId="166" fontId="1" fillId="3" borderId="3" xfId="0" applyNumberFormat="1" applyFont="1" applyFill="1" applyBorder="1" applyAlignment="1" applyProtection="1">
      <alignment horizontal="left" vertical="top" wrapText="1"/>
    </xf>
    <xf numFmtId="165" fontId="2" fillId="4" borderId="1" xfId="0" applyNumberFormat="1" applyFont="1" applyFill="1" applyBorder="1" applyAlignment="1" applyProtection="1">
      <alignment horizontal="right"/>
    </xf>
    <xf numFmtId="165" fontId="2" fillId="4" borderId="1" xfId="0" applyNumberFormat="1" applyFont="1" applyFill="1" applyBorder="1" applyAlignment="1" applyProtection="1">
      <alignment horizontal="right" vertical="center" wrapText="1"/>
    </xf>
    <xf numFmtId="165" fontId="1" fillId="4" borderId="3" xfId="0" applyNumberFormat="1" applyFont="1" applyFill="1" applyBorder="1" applyAlignment="1" applyProtection="1">
      <alignment horizontal="right" vertical="center" wrapText="1"/>
    </xf>
    <xf numFmtId="165" fontId="2" fillId="4" borderId="3" xfId="0" applyNumberFormat="1" applyFont="1" applyFill="1" applyBorder="1" applyAlignment="1" applyProtection="1">
      <alignment horizontal="right" vertical="center" wrapText="1"/>
    </xf>
    <xf numFmtId="165" fontId="1" fillId="4" borderId="4" xfId="0" applyNumberFormat="1" applyFont="1" applyFill="1" applyBorder="1" applyAlignment="1" applyProtection="1">
      <alignment horizontal="right" vertical="center" wrapText="1"/>
    </xf>
    <xf numFmtId="166" fontId="2" fillId="3" borderId="1" xfId="0" applyNumberFormat="1" applyFont="1" applyFill="1" applyBorder="1" applyAlignment="1" applyProtection="1">
      <alignment horizontal="left" vertical="top" wrapText="1"/>
    </xf>
    <xf numFmtId="166" fontId="1" fillId="3" borderId="3" xfId="0" applyNumberFormat="1" applyFont="1" applyFill="1" applyBorder="1" applyAlignment="1" applyProtection="1">
      <alignment horizontal="left" vertical="center" wrapText="1"/>
    </xf>
    <xf numFmtId="166" fontId="1" fillId="3" borderId="8" xfId="0" applyNumberFormat="1" applyFont="1" applyFill="1" applyBorder="1" applyAlignment="1" applyProtection="1">
      <alignment horizontal="left" vertical="center" wrapText="1"/>
    </xf>
    <xf numFmtId="165" fontId="1" fillId="3" borderId="4" xfId="0" applyNumberFormat="1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81" Type="http://schemas.openxmlformats.org/officeDocument/2006/relationships/revisionLog" Target="revisionLog11.xml"/><Relationship Id="rId286" Type="http://schemas.openxmlformats.org/officeDocument/2006/relationships/revisionLog" Target="revisionLog12.xml"/><Relationship Id="rId294" Type="http://schemas.openxmlformats.org/officeDocument/2006/relationships/revisionLog" Target="revisionLog13.xml"/><Relationship Id="rId299" Type="http://schemas.openxmlformats.org/officeDocument/2006/relationships/revisionLog" Target="revisionLog14.xml"/><Relationship Id="rId303" Type="http://schemas.openxmlformats.org/officeDocument/2006/relationships/revisionLog" Target="revisionLog15.xml"/><Relationship Id="rId308" Type="http://schemas.openxmlformats.org/officeDocument/2006/relationships/revisionLog" Target="revisionLog16.xml"/><Relationship Id="rId316" Type="http://schemas.openxmlformats.org/officeDocument/2006/relationships/revisionLog" Target="revisionLog17.xml"/><Relationship Id="rId277" Type="http://schemas.openxmlformats.org/officeDocument/2006/relationships/revisionLog" Target="revisionLog111.xml"/><Relationship Id="rId285" Type="http://schemas.openxmlformats.org/officeDocument/2006/relationships/revisionLog" Target="revisionLog121.xml"/><Relationship Id="rId298" Type="http://schemas.openxmlformats.org/officeDocument/2006/relationships/revisionLog" Target="revisionLog141.xml"/><Relationship Id="rId311" Type="http://schemas.openxmlformats.org/officeDocument/2006/relationships/revisionLog" Target="revisionLog171.xml"/><Relationship Id="rId280" Type="http://schemas.openxmlformats.org/officeDocument/2006/relationships/revisionLog" Target="revisionLog1211.xml"/><Relationship Id="rId293" Type="http://schemas.openxmlformats.org/officeDocument/2006/relationships/revisionLog" Target="revisionLog131.xml"/><Relationship Id="rId302" Type="http://schemas.openxmlformats.org/officeDocument/2006/relationships/revisionLog" Target="revisionLog151.xml"/><Relationship Id="rId307" Type="http://schemas.openxmlformats.org/officeDocument/2006/relationships/revisionLog" Target="revisionLog161.xml"/><Relationship Id="rId310" Type="http://schemas.openxmlformats.org/officeDocument/2006/relationships/revisionLog" Target="revisionLog1711.xml"/><Relationship Id="rId315" Type="http://schemas.openxmlformats.org/officeDocument/2006/relationships/revisionLog" Target="revisionLog18.xml"/><Relationship Id="rId297" Type="http://schemas.openxmlformats.org/officeDocument/2006/relationships/revisionLog" Target="revisionLog1611.xml"/><Relationship Id="rId284" Type="http://schemas.openxmlformats.org/officeDocument/2006/relationships/revisionLog" Target="revisionLog1311.xml"/><Relationship Id="rId289" Type="http://schemas.openxmlformats.org/officeDocument/2006/relationships/revisionLog" Target="revisionLog1411.xml"/><Relationship Id="rId292" Type="http://schemas.openxmlformats.org/officeDocument/2006/relationships/revisionLog" Target="revisionLog1511.xml"/><Relationship Id="rId306" Type="http://schemas.openxmlformats.org/officeDocument/2006/relationships/revisionLog" Target="revisionLog17111.xml"/><Relationship Id="rId319" Type="http://schemas.openxmlformats.org/officeDocument/2006/relationships/revisionLog" Target="revisionLog19.xml"/><Relationship Id="rId288" Type="http://schemas.openxmlformats.org/officeDocument/2006/relationships/revisionLog" Target="revisionLog14111.xml"/><Relationship Id="rId301" Type="http://schemas.openxmlformats.org/officeDocument/2006/relationships/revisionLog" Target="revisionLog171111.xml"/><Relationship Id="rId314" Type="http://schemas.openxmlformats.org/officeDocument/2006/relationships/revisionLog" Target="revisionLog181.xml"/><Relationship Id="rId283" Type="http://schemas.openxmlformats.org/officeDocument/2006/relationships/revisionLog" Target="revisionLog13111.xml"/><Relationship Id="rId291" Type="http://schemas.openxmlformats.org/officeDocument/2006/relationships/revisionLog" Target="revisionLog15111.xml"/><Relationship Id="rId296" Type="http://schemas.openxmlformats.org/officeDocument/2006/relationships/revisionLog" Target="revisionLog16111.xml"/><Relationship Id="rId300" Type="http://schemas.openxmlformats.org/officeDocument/2006/relationships/revisionLog" Target="revisionLog1711111.xml"/><Relationship Id="rId305" Type="http://schemas.openxmlformats.org/officeDocument/2006/relationships/revisionLog" Target="revisionLog1811.xml"/><Relationship Id="rId313" Type="http://schemas.openxmlformats.org/officeDocument/2006/relationships/revisionLog" Target="revisionLog191.xml"/><Relationship Id="rId318" Type="http://schemas.openxmlformats.org/officeDocument/2006/relationships/revisionLog" Target="revisionLog110.xml"/><Relationship Id="rId279" Type="http://schemas.openxmlformats.org/officeDocument/2006/relationships/revisionLog" Target="revisionLog12111.xml"/><Relationship Id="rId287" Type="http://schemas.openxmlformats.org/officeDocument/2006/relationships/revisionLog" Target="revisionLog141111.xml"/><Relationship Id="rId295" Type="http://schemas.openxmlformats.org/officeDocument/2006/relationships/revisionLog" Target="revisionLog161111.xml"/><Relationship Id="rId309" Type="http://schemas.openxmlformats.org/officeDocument/2006/relationships/revisionLog" Target="revisionLog1911.xml"/><Relationship Id="rId278" Type="http://schemas.openxmlformats.org/officeDocument/2006/relationships/revisionLog" Target="revisionLog121111.xml"/><Relationship Id="rId282" Type="http://schemas.openxmlformats.org/officeDocument/2006/relationships/revisionLog" Target="revisionLog131111.xml"/><Relationship Id="rId290" Type="http://schemas.openxmlformats.org/officeDocument/2006/relationships/revisionLog" Target="revisionLog151111.xml"/><Relationship Id="rId304" Type="http://schemas.openxmlformats.org/officeDocument/2006/relationships/revisionLog" Target="revisionLog18111.xml"/><Relationship Id="rId312" Type="http://schemas.openxmlformats.org/officeDocument/2006/relationships/revisionLog" Target="revisionLog1101.xml"/><Relationship Id="rId317" Type="http://schemas.openxmlformats.org/officeDocument/2006/relationships/revisionLog" Target="revisionLog112.xml"/><Relationship Id="rId320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2ABD9B26-FC51-4648-9413-13798A427E89}" diskRevisions="1" revisionId="1490" version="252">
  <header guid="{3A5562CB-F522-4E77-85D4-E05D7B02ABA4}" dateTime="2025-04-16T09:43:33" maxSheetId="2" userName="Полякова Надежда Семеновна" r:id="rId277" minRId="1346">
    <sheetIdMap count="1">
      <sheetId val="1"/>
    </sheetIdMap>
  </header>
  <header guid="{7F42F6BB-4704-4CB5-A0D9-267B08811ED5}" dateTime="2025-04-16T09:47:01" maxSheetId="2" userName="Полякова Надежда Семеновна" r:id="rId278" minRId="1349">
    <sheetIdMap count="1">
      <sheetId val="1"/>
    </sheetIdMap>
  </header>
  <header guid="{706DF358-70F8-4303-9BF7-26E51E4B0D23}" dateTime="2025-04-16T09:47:53" maxSheetId="2" userName="Полякова Надежда Семеновна" r:id="rId279">
    <sheetIdMap count="1">
      <sheetId val="1"/>
    </sheetIdMap>
  </header>
  <header guid="{B5E21861-86FC-4705-A772-533EB68F0D86}" dateTime="2025-04-16T09:48:14" maxSheetId="2" userName="Полякова Надежда Семеновна" r:id="rId280" minRId="1354">
    <sheetIdMap count="1">
      <sheetId val="1"/>
    </sheetIdMap>
  </header>
  <header guid="{D8D54EF6-F5F0-4691-870B-43807E1775C9}" dateTime="2025-04-16T09:49:41" maxSheetId="2" userName="Полякова Надежда Семеновна" r:id="rId281" minRId="1357">
    <sheetIdMap count="1">
      <sheetId val="1"/>
    </sheetIdMap>
  </header>
  <header guid="{621A0AD9-1BF7-4173-BD1E-20F9B8CAE3AB}" dateTime="2025-04-16T09:55:05" maxSheetId="2" userName="Полякова Надежда Семеновна" r:id="rId282" minRId="1360" maxRId="1361">
    <sheetIdMap count="1">
      <sheetId val="1"/>
    </sheetIdMap>
  </header>
  <header guid="{35AED28C-FFD0-487D-BC53-F390EC50628E}" dateTime="2025-04-16T09:55:37" maxSheetId="2" userName="Полякова Надежда Семеновна" r:id="rId283">
    <sheetIdMap count="1">
      <sheetId val="1"/>
    </sheetIdMap>
  </header>
  <header guid="{77CCDE00-4F44-4A5C-818A-101B31CE522A}" dateTime="2025-04-16T09:56:14" maxSheetId="2" userName="Полякова Надежда Семеновна" r:id="rId284" minRId="1366">
    <sheetIdMap count="1">
      <sheetId val="1"/>
    </sheetIdMap>
  </header>
  <header guid="{6D4D848C-4565-460A-A655-7AAF61EB10E2}" dateTime="2025-04-16T10:00:54" maxSheetId="2" userName="Полякова Надежда Семеновна" r:id="rId285" minRId="1369" maxRId="1371">
    <sheetIdMap count="1">
      <sheetId val="1"/>
    </sheetIdMap>
  </header>
  <header guid="{B2A0ACDB-F635-4439-8793-16F8FFE3C9D9}" dateTime="2025-04-16T10:01:02" maxSheetId="2" userName="Полякова Надежда Семеновна" r:id="rId286">
    <sheetIdMap count="1">
      <sheetId val="1"/>
    </sheetIdMap>
  </header>
  <header guid="{00EB9B25-BF9F-453D-AD69-31A2C7F3F2C3}" dateTime="2025-04-16T10:02:04" maxSheetId="2" userName="Полякова Надежда Семеновна" r:id="rId287" minRId="1376">
    <sheetIdMap count="1">
      <sheetId val="1"/>
    </sheetIdMap>
  </header>
  <header guid="{8B33FE1C-64E4-4F03-BCED-8417568C74D4}" dateTime="2025-04-16T10:02:49" maxSheetId="2" userName="Полякова Надежда Семеновна" r:id="rId288">
    <sheetIdMap count="1">
      <sheetId val="1"/>
    </sheetIdMap>
  </header>
  <header guid="{F7716EEB-B8EA-4E96-B51F-0677F8D6C6C9}" dateTime="2025-04-16T10:04:11" maxSheetId="2" userName="Полякова Надежда Семеновна" r:id="rId289" minRId="1381" maxRId="1384">
    <sheetIdMap count="1">
      <sheetId val="1"/>
    </sheetIdMap>
  </header>
  <header guid="{C1A2BB49-0F48-40E6-8516-67786BCC5B93}" dateTime="2025-04-16T10:04:16" maxSheetId="2" userName="Полякова Надежда Семеновна" r:id="rId290">
    <sheetIdMap count="1">
      <sheetId val="1"/>
    </sheetIdMap>
  </header>
  <header guid="{CAF5FFEB-332B-45E8-B0AE-8C752642905D}" dateTime="2025-04-16T10:08:00" maxSheetId="2" userName="Полякова Надежда Семеновна" r:id="rId291" minRId="1389">
    <sheetIdMap count="1">
      <sheetId val="1"/>
    </sheetIdMap>
  </header>
  <header guid="{D5EA6AE3-6333-491C-9791-DA35E6079DB9}" dateTime="2025-04-16T10:10:10" maxSheetId="2" userName="Полякова Надежда Семеновна" r:id="rId292" minRId="1392">
    <sheetIdMap count="1">
      <sheetId val="1"/>
    </sheetIdMap>
  </header>
  <header guid="{7B7B6527-BDE4-45C0-BEF9-CBA76F03934A}" dateTime="2025-04-16T10:11:20" maxSheetId="2" userName="Полякова Надежда Семеновна" r:id="rId293" minRId="1395">
    <sheetIdMap count="1">
      <sheetId val="1"/>
    </sheetIdMap>
  </header>
  <header guid="{2F0B4D52-7B88-47D1-A5BB-337720712EE0}" dateTime="2025-04-16T10:11:53" maxSheetId="2" userName="Полякова Надежда Семеновна" r:id="rId294">
    <sheetIdMap count="1">
      <sheetId val="1"/>
    </sheetIdMap>
  </header>
  <header guid="{38388913-5B72-495F-8206-8F0CCB614AE8}" dateTime="2025-04-16T10:13:35" maxSheetId="2" userName="Полякова Надежда Семеновна" r:id="rId295" minRId="1400" maxRId="1401">
    <sheetIdMap count="1">
      <sheetId val="1"/>
    </sheetIdMap>
  </header>
  <header guid="{6AFAA41B-F2E2-4E09-AD7E-509F7182FB85}" dateTime="2025-04-16T10:30:11" maxSheetId="2" userName="Полякова Надежда Семеновна" r:id="rId296" minRId="1404" maxRId="1406">
    <sheetIdMap count="1">
      <sheetId val="1"/>
    </sheetIdMap>
  </header>
  <header guid="{DB5D301D-6AD6-4A6A-AA15-BDAD1DF0DA20}" dateTime="2025-04-16T10:33:14" maxSheetId="2" userName="Полякова Надежда Семеновна" r:id="rId297" minRId="1409" maxRId="1410">
    <sheetIdMap count="1">
      <sheetId val="1"/>
    </sheetIdMap>
  </header>
  <header guid="{BE4C30F9-A058-415C-8F08-6550E3671897}" dateTime="2025-04-16T10:41:25" maxSheetId="2" userName="Полякова Надежда Семеновна" r:id="rId298" minRId="1413" maxRId="1416">
    <sheetIdMap count="1">
      <sheetId val="1"/>
    </sheetIdMap>
  </header>
  <header guid="{646914B1-E8CF-473D-B109-FA82111939C5}" dateTime="2025-04-16T10:42:04" maxSheetId="2" userName="Полякова Надежда Семеновна" r:id="rId299">
    <sheetIdMap count="1">
      <sheetId val="1"/>
    </sheetIdMap>
  </header>
  <header guid="{6EB55C1A-A201-4C9A-B59D-714820861A9D}" dateTime="2025-04-16T10:44:29" maxSheetId="2" userName="Полякова Надежда Семеновна" r:id="rId300" minRId="1421">
    <sheetIdMap count="1">
      <sheetId val="1"/>
    </sheetIdMap>
  </header>
  <header guid="{38F37E7B-127F-4D30-A81B-99A104679228}" dateTime="2025-04-16T11:20:37" maxSheetId="2" userName="Полякова Надежда Семеновна" r:id="rId301" minRId="1424">
    <sheetIdMap count="1">
      <sheetId val="1"/>
    </sheetIdMap>
  </header>
  <header guid="{5115C6C4-69D7-45CE-88AA-B50CA7DB6F1E}" dateTime="2025-04-16T11:26:48" maxSheetId="2" userName="Полякова Надежда Семеновна" r:id="rId302" minRId="1427">
    <sheetIdMap count="1">
      <sheetId val="1"/>
    </sheetIdMap>
  </header>
  <header guid="{F9E4275A-6B33-4290-AC55-EB33008CF0B7}" dateTime="2025-04-16T16:35:42" maxSheetId="2" userName="Полякова Надежда Семеновна" r:id="rId303" minRId="1430">
    <sheetIdMap count="1">
      <sheetId val="1"/>
    </sheetIdMap>
  </header>
  <header guid="{804F03B6-7B69-4AFA-A301-EE4C4CFAAA7D}" dateTime="2025-04-16T16:37:14" maxSheetId="2" userName="Полякова Надежда Семеновна" r:id="rId304" minRId="1433">
    <sheetIdMap count="1">
      <sheetId val="1"/>
    </sheetIdMap>
  </header>
  <header guid="{DA59DF3C-F961-46D3-924C-67C625AAE369}" dateTime="2025-04-16T16:38:51" maxSheetId="2" userName="Полякова Надежда Семеновна" r:id="rId305">
    <sheetIdMap count="1">
      <sheetId val="1"/>
    </sheetIdMap>
  </header>
  <header guid="{7A354DC7-F852-467E-A884-A3F94F71045A}" dateTime="2025-04-16T16:45:06" maxSheetId="2" userName="Паршина Зоя Александровна" r:id="rId306" minRId="1438">
    <sheetIdMap count="1">
      <sheetId val="1"/>
    </sheetIdMap>
  </header>
  <header guid="{536CF9E0-E298-4B7D-8740-7B38EBD39257}" dateTime="2025-04-18T11:00:37" maxSheetId="2" userName="Полякова Надежда Семеновна" r:id="rId307" minRId="1441">
    <sheetIdMap count="1">
      <sheetId val="1"/>
    </sheetIdMap>
  </header>
  <header guid="{CDA87C4A-E2DA-45C5-B675-C26DAFBE6BD9}" dateTime="2025-04-18T11:01:33" maxSheetId="2" userName="Полякова Надежда Семеновна" r:id="rId308" minRId="1444">
    <sheetIdMap count="1">
      <sheetId val="1"/>
    </sheetIdMap>
  </header>
  <header guid="{2396C791-0BF6-4955-B7A1-2E47FEA4C8F8}" dateTime="2025-04-18T11:02:47" maxSheetId="2" userName="Полякова Надежда Семеновна" r:id="rId309" minRId="1447" maxRId="1448">
    <sheetIdMap count="1">
      <sheetId val="1"/>
    </sheetIdMap>
  </header>
  <header guid="{7BA040D5-0492-4E54-B59D-7A62481E23B6}" dateTime="2025-04-18T11:03:37" maxSheetId="2" userName="Полякова Надежда Семеновна" r:id="rId310" minRId="1451">
    <sheetIdMap count="1">
      <sheetId val="1"/>
    </sheetIdMap>
  </header>
  <header guid="{414A1D56-2423-4EA8-B539-41F9C1A04FFE}" dateTime="2025-04-18T11:05:30" maxSheetId="2" userName="Полякова Надежда Семеновна" r:id="rId311" minRId="1454" maxRId="1455">
    <sheetIdMap count="1">
      <sheetId val="1"/>
    </sheetIdMap>
  </header>
  <header guid="{143D17E9-162B-4A81-833B-D138781C000C}" dateTime="2025-04-18T11:08:07" maxSheetId="2" userName="Полякова Надежда Семеновна" r:id="rId312" minRId="1458" maxRId="1459">
    <sheetIdMap count="1">
      <sheetId val="1"/>
    </sheetIdMap>
  </header>
  <header guid="{151769F5-53C6-49EE-BDC5-D28689BA2F33}" dateTime="2025-04-18T11:09:27" maxSheetId="2" userName="Полякова Надежда Семеновна" r:id="rId313" minRId="1462">
    <sheetIdMap count="1">
      <sheetId val="1"/>
    </sheetIdMap>
  </header>
  <header guid="{38AB1A9C-7C40-4E39-A0E3-57A61D2AB6DF}" dateTime="2025-04-18T11:10:08" maxSheetId="2" userName="Полякова Надежда Семеновна" r:id="rId314" minRId="1465" maxRId="1466">
    <sheetIdMap count="1">
      <sheetId val="1"/>
    </sheetIdMap>
  </header>
  <header guid="{F9551970-0CAD-4A04-9DA0-5089D03CC25F}" dateTime="2025-04-18T11:13:38" maxSheetId="2" userName="Полякова Надежда Семеновна" r:id="rId315" minRId="1469" maxRId="1470">
    <sheetIdMap count="1">
      <sheetId val="1"/>
    </sheetIdMap>
  </header>
  <header guid="{B41C3390-5BD3-477D-AED4-0682682E7AAF}" dateTime="2025-04-18T11:15:29" maxSheetId="2" userName="Полякова Надежда Семеновна" r:id="rId316" minRId="1473" maxRId="1476">
    <sheetIdMap count="1">
      <sheetId val="1"/>
    </sheetIdMap>
  </header>
  <header guid="{0E6B6825-D343-41E0-976F-46ED089CF148}" dateTime="2025-04-18T11:15:39" maxSheetId="2" userName="Полякова Надежда Семеновна" r:id="rId317">
    <sheetIdMap count="1">
      <sheetId val="1"/>
    </sheetIdMap>
  </header>
  <header guid="{D60719A0-EC6D-48EF-B920-034A679F076C}" dateTime="2025-04-18T11:55:10" maxSheetId="2" userName="Полякова Надежда Семеновна" r:id="rId318" minRId="1481" maxRId="1486">
    <sheetIdMap count="1">
      <sheetId val="1"/>
    </sheetIdMap>
  </header>
  <header guid="{FA2B273E-1AA6-496F-A97E-4BB2AF6E3A16}" dateTime="2025-04-21T17:14:32" maxSheetId="2" userName="Росликова Светлана Константиновна" r:id="rId319" minRId="1489">
    <sheetIdMap count="1">
      <sheetId val="1"/>
    </sheetIdMap>
  </header>
  <header guid="{2ABD9B26-FC51-4648-9413-13798A427E89}" dateTime="2025-04-22T16:54:35" maxSheetId="2" userName="Росликова Светлана Константиновна" r:id="rId320" minRId="14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490" sId="1">
    <oc r="K49" t="inlineStr">
      <is>
        <r>
          <t xml:space="preserve"> Увеличение средств местного бюджета для МАУ МИЦ:  
- на льготный проезд; 
- для покрытия расходов на производство газеты; 
-</t>
        </r>
        <r>
          <rPr>
            <sz val="10"/>
            <color rgb="FFFF0000"/>
            <rFont val="Times New Roman"/>
            <family val="1"/>
            <charset val="204"/>
          </rPr>
          <t xml:space="preserve"> для оказания платных услуг населению и организациям.</t>
        </r>
      </is>
    </oc>
    <nc r="K49" t="inlineStr">
      <is>
        <t xml:space="preserve"> Увеличение средств местного бюджета для МАУ МИЦ:  
- на льготный проезд; 
- для покрытия расходов на производство газеты.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1357" sId="1">
    <oc r="K14" t="inlineStr">
      <is>
        <t xml:space="preserve">Увеличение расходов за счёт средств местного бюджета:
- на содержание КСП (командировочные, налоги, приобретение программы 1С-предприятие); 
- на оплату льготного проезда работников КСП и Финуправления в соответствии с фактическими расходами;
- в связи с изменением порядков формирования фонда оплаты труда работникам, замещающим должности муниципальной службы, муниципальные должности и должности, не отнесённые к должностям муниципальной службы, утвержденных:
- решение Совета округа «Усинск» от 26.10.2023 № 459 «Об утверждении Положения о муниципальной службе в муниципальном округе «Усинск» Республики Коми»;
- решение Совета округа «Усинск» от 26.10.2023 № 477 «О внесении изменений в решение внеочередной сессии Совета муниципального образования городского округа «Усинск» «О внесении изменений в решение внеочередной сессии Совета муниципального образования городского округа «Усинск» шестого созыва от 18 ноября 2021 года № 224 «Об установлении мер по материальному и социальному обеспечению лиц, замещающих муниципальные должности в Контрольно-счётной палате муниципального округа «Усинск» Республики Коми»; 
- постановлением администрации муниципального округа «Усинск» Республики Коми от 13 ноября 2023 года № 2228 «Об утверждении положений об оплате труда лиц, замещающих должности, не отнесённые к должностям муниципальной службы отраслевых (функциональных) органов администрации муниципального округа «Усинск» Республики Коми»  
</t>
      </is>
    </oc>
    <nc r="K14" t="inlineStr">
      <is>
        <t xml:space="preserve">Увеличение расходов за счёт средств местного бюджета:
- до расчётного ФОТ муниципальных служащих и должностей немуниципальной службы  Финуправления и КСП;
- на оплату льготного проезда работников КСП и Финуправления в соответствии с фактическими расходами;
</t>
      </is>
    </nc>
  </rcc>
  <rfmt sheetId="1" sqref="K14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1481" sId="1">
    <oc r="K13" t="inlineStr">
      <is>
    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льготный проезд работников администрации; 
- ремонт автомобилей администрации;
- приобретение автомобилей для терорганов; 
-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крыши.</t>
      </is>
    </oc>
    <nc r="K13" t="inlineStr">
      <is>
    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льготный проезд работников администрации; 
- ремонт автомобилей администрации;
- приобретение автомобилей для тер. органов; 
-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крыши.</t>
      </is>
    </nc>
  </rcc>
  <rcc rId="1482" sId="1">
    <oc r="K15" t="inlineStr">
      <is>
        <r>
          <t>Использование средств резервного фонда администрации МО "Усинск" осуществллось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    </r>
      </is>
    </oc>
    <nc r="K15" t="inlineStr">
      <is>
        <r>
          <t>Использование средств резервного фонда администрации МО "Усинск" осуществлялось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    </r>
      </is>
    </nc>
  </rcc>
  <rcc rId="1483" sId="1">
    <oc r="K29" t="inlineStr">
      <is>
    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праздничн.мероприятиям
-содержание новых остановочных комплексов;
-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    </is>
    </oc>
    <nc r="K29" t="inlineStr">
      <is>
    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праздничным мероприятиям
-содержание новых остановочных комплексов;
-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    </is>
    </nc>
  </rcc>
  <rcc rId="1484" sId="1">
    <oc r="K32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льготный презд;
- укрепление МТБ детских садов.</t>
      </is>
    </oc>
    <nc r="K32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льготный проезд;
- укрепление МТБ детских садов.</t>
      </is>
    </nc>
  </rcc>
  <rcc rId="1485" sId="1">
    <oc r="K33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приобретение новых учебников;
- льготный презд;
- укрепление МТБ школ.</t>
      </is>
    </oc>
    <nc r="K33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приобретение новых учебников;
- льготный проезд;
- укрепление МТБ школ.</t>
      </is>
    </nc>
  </rcc>
  <rcc rId="1486" sId="1">
    <oc r="K36" t="inlineStr">
      <is>
        <t>Увеличение средств местного бюджета:
- дополнительно до расчётного ФОТ работников Управления образования;
- на льготный презд;
- на приобретение автомобиля НИВА; 
-на оснащение системой экстренного оповещения о потенциальной угрозе возникновения ЧС на объекте Здание Упр. Образования;
- на обучение сотрудников Упр. Образования по охране труда; 
- на приобретение компьютеров для дооснащения конференц-зала Упр. Образования и замена комплектующих на рабочих компьютерах; 
- на ремонт ливневой канализации Здания Упр. Образования.</t>
      </is>
    </oc>
    <nc r="K36" t="inlineStr">
      <is>
        <t>Увеличение средств местного бюджета:
- дополнительно до расчётного ФОТ работников Управления образования;
- на льготный проезд;
- на приобретение автомобиля НИВА; 
-на оснащение системой экстренного оповещения о потенциальной угрозе возникновения ЧС на объекте Здание Упр. Образования;
- на обучение сотрудников Упр. Образования по охране труда; 
- на приобретение компьютеров для дооснащения конференц-зала Упр. Образования и замена комплектующих на рабочих компьютерах; 
- на ремонт ливневой канализации Здания Упр. Образования.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1458" sId="1">
    <oc r="K29" t="inlineStr">
      <is>
    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праздничн.мероприятиям
-содержание новых остановочных комплексов;
-на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    </is>
    </oc>
    <nc r="K29" t="inlineStr">
      <is>
    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праздничн.мероприятиям
-содержание новых остановочных комплексов;
-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    </is>
    </nc>
  </rcc>
  <rcc rId="1459" sId="1">
    <oc r="K36" t="inlineStr">
      <is>
        <t>Увеличение средств местного бюджета на:
- дополнительно до расчётного ФОТ работников Управления образования;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oc>
    <nc r="K36" t="inlineStr">
      <is>
        <t>Увеличение средств местного бюджета на:
- расчётный ФОТ работников Управления образования (дополнительно);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1346" sId="1">
    <oc r="K12" t="inlineStr">
      <is>
        <t>Перемещение средств на представительские расходы с ГРБС Совета муниципального округа "Усинск" на ГРБС Администрацию муниципального округа</t>
      </is>
    </oc>
    <nc r="K12" t="inlineStr">
      <is>
        <t>Дополнительные ассигнования на приобретение ОС, представительские и иные прочие расходы Совета муниципального округа "Усинск" Республики Коми</t>
      </is>
    </nc>
  </rcc>
  <rfmt sheetId="1" sqref="K12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1369" sId="1">
    <oc r="K18" t="inlineStr">
      <is>
        <t>Увеличение средств местного бюджета на:
- дооснащение отдела ЕДДС системой оповещения; 
- обустройство и очистку минерализованной полосы в с. Колва и с. Щельябож;
-приобретение маршрутизатора системы оповещения; 
- оплату теплоснабжения пожводоемов в с. Колва и пгт Парма</t>
      </is>
    </oc>
    <nc r="K18"/>
  </rcc>
  <rcc rId="1370" sId="1">
    <nc r="K19" t="inlineStr">
      <is>
        <t>Дополнительные ассигнования на обустройство пожводоемов в селах, а том числе за счёт средств МБТ</t>
      </is>
    </nc>
  </rcc>
  <rfmt sheetId="1" sqref="K19">
    <dxf>
      <fill>
        <patternFill>
          <bgColor theme="0"/>
        </patternFill>
      </fill>
    </dxf>
  </rfmt>
  <rfmt sheetId="1" sqref="K21">
    <dxf>
      <fill>
        <patternFill>
          <bgColor theme="0"/>
        </patternFill>
      </fill>
    </dxf>
  </rfmt>
  <rcc rId="1371" sId="1">
    <oc r="K22" t="inlineStr">
      <is>
        <t>Предоставление бюджету МО ГО "Усинск" субсидии из бюджета РК: 
- на реализацию мероприятия "Модернизация пекарни пгт.Парма" проекта "Народный бюджет"; 
- на благоустройство сельских территорий - с. Колва.</t>
      </is>
    </oc>
    <nc r="K22" t="inlineStr">
      <is>
        <t xml:space="preserve">Предоставление бюджету муниципального округа "Усинск" субсидии из бюджета РК: 
- на реализацию проекта "Народный бюджет". 
</t>
      </is>
    </nc>
  </rcc>
  <rfmt sheetId="1" sqref="K22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1354" sId="1">
    <oc r="K15" t="inlineStr">
      <is>
        <r>
          <t>Использование средств резервного фонда администрации МО ГО "Усинск" осуществллось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2023 году не были востребованы.</t>
        </r>
      </is>
    </oc>
    <nc r="K15" t="inlineStr">
      <is>
        <r>
          <t>Использование средств резервного фонда администрации МО ГО "Усинск" осуществллось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    </r>
      </is>
    </nc>
  </rcc>
  <rfmt sheetId="1" sqref="K15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cc rId="1349" sId="1">
    <oc r="K13" t="inlineStr">
      <is>
        <t xml:space="preserve"> Увеличение расходов за счёт средств местного бюджета: 
- в связи с изменением порядков формирования фонда оплаты труда работникам, замещающим должности муниципальной службы, муниципальные должности и должности, не отнесённые к должностям муниципальной службы, утвержденных:
в связи с изменением порядков формирования фонда оплаты труда работникам, замещающим должности муниципальной службы, муниципальные должности и должности, не отнесённые к должностям муниципальной службы, утвержденных:
- решение Совета округа «Усинск» от 26.10.2023 № 459 «Об утверждении Положения о муниципальной службе в муниципальном округе «Усинск» Республики Коми»;
- постановлением администрации муниципального округа «Усинск» Республики Коми от 13 ноября 2023 года № 2227 «Об утверждении положений об оплате труда лиц, замещающих должности, не отнесённые к должностям муниципальной службы структурных подразделений и территориальных органов администрации муниципального округа «Усинск» Республики Коми».</t>
      </is>
    </oc>
    <nc r="K13" t="inlineStr">
      <is>
    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на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крыши; 
- приобретение автомобилей для терорганов; 
- льготный проезд работников администрации; 
- ремонт автомобилей администрации..</t>
      </is>
    </nc>
  </rcc>
  <rfmt sheetId="1" sqref="K13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c rId="1395" sId="1">
    <oc r="K32" t="inlineStr">
      <is>
        <t>Увеличение средств местного бюджета: 
- на оплату коммунальных услуг учреждениями дошкольного образования, 
- на техническое обслуживание системы передачи тревожных сообщений, 
- на технадзор по текущим ремонтам.</t>
      </is>
    </oc>
    <nc r="K32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льготный презд;
- укрепление МТБ детских садов.</t>
      </is>
    </nc>
  </rcc>
  <rfmt sheetId="1" sqref="K32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1366" sId="1">
    <oc r="K16" t="inlineStr">
      <is>
        <t xml:space="preserve">Увеличение расходов за счёт средств местного бюджета связано с распределением доп. средств: 
- на льготный проезд работников КУМИ;
- на содержание муниципального имущества в связи с увеличением объектов обслуживания;
-  на оплату коммунальных платежей по пустующим муниципальным помещениям;
</t>
      </is>
    </oc>
    <nc r="K16" t="inlineStr">
      <is>
        <t xml:space="preserve">Увеличение расходов за счёт средств местного бюджета связано с распределением доп. средств: 
- на льготный проезд работников КУМИ;
- на содержание муниципального имущества в связи с увеличением объектов обслуживания;
-  на оплату коммунальных платежей по пустующим муниципальным помещениям.
</t>
      </is>
    </nc>
  </rcc>
  <rfmt sheetId="1" sqref="K17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3111.xml><?xml version="1.0" encoding="utf-8"?>
<revisions xmlns="http://schemas.openxmlformats.org/spreadsheetml/2006/main" xmlns:r="http://schemas.openxmlformats.org/officeDocument/2006/relationships">
  <rfmt sheetId="1" sqref="H9:H51">
    <dxf>
      <fill>
        <patternFill patternType="solid">
          <bgColor theme="5" tint="0.79998168889431442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31111.xml><?xml version="1.0" encoding="utf-8"?>
<revisions xmlns="http://schemas.openxmlformats.org/spreadsheetml/2006/main" xmlns:r="http://schemas.openxmlformats.org/officeDocument/2006/relationships">
  <rcc rId="1360" sId="1">
    <oc r="K16" t="inlineStr">
      <is>
        <t>Увеличение расходов за счёт средств местного бюджета связано с распределением доп. средств: 
-  на оплату коммунальных платежей по пустующим муниципальным помещениям;
- на представительские расходы;
- на ремонт автомобилей,  на приобретение автомобиля "Нива", ремонт окон в администрации, охрану здания, тех.обслуживание и ремонт тепловых и водопроводных и канализационных сетей здания администрации, ремонт и ТО электросетей здания администрации, транспортный налог, оплату коммунальных услуг здания адм-ии, приобретение и установку двупольной металлической двери в помещение ЕДДС в соответствии с Предписанием.</t>
      </is>
    </oc>
    <nc r="K16" t="inlineStr">
      <is>
        <t xml:space="preserve">Увеличение расходов за счёт средств местного бюджета связано с распределением доп. средств: 
- на льготный проезд работников КУМИ;
- на содержание муниципального имущества в связи с увеличением объектов обслуживания;
-  на оплату коммунальных платежей по пустующим муниципальным помещениям;
</t>
      </is>
    </nc>
  </rcc>
  <rfmt sheetId="1" sqref="K16">
    <dxf>
      <fill>
        <patternFill>
          <bgColor theme="0"/>
        </patternFill>
      </fill>
    </dxf>
  </rfmt>
  <rcc rId="1361" sId="1">
    <oc r="K13" t="inlineStr">
      <is>
    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на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крыши; 
- приобретение автомобилей для терорганов; 
- льготный проезд работников администрации; 
- ремонт автомобилей администрации..</t>
      </is>
    </oc>
    <nc r="K13" t="inlineStr">
      <is>
        <t xml:space="preserve"> Увеличение расходов за счёт средств местного бюджета: 
- до расчётного ФОТ муниципальных служащих и должностей немуниципальной службы;
- льготный проезд работников администрации; 
- ремонт автомобилей администрации;
- приобретение автомобилей для терорганов; 
- содержание и ремонт здания администрации МО: установка шлагбаумов; обслуживание шлагбаумов, ремонт окон, замена обшивки кресел в малом зале; ремонт крыши.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fmt sheetId="1" sqref="K46" start="0" length="0">
    <dxf>
      <fill>
        <patternFill>
          <bgColor theme="0"/>
        </patternFill>
      </fill>
      <alignment vertical="center" readingOrder="0"/>
    </dxf>
  </rfmt>
  <rcc rId="1413" sId="1">
    <oc r="K46" t="inlineStr">
      <is>
        <t xml:space="preserve">
В связи с внесением изменений в 127-ФЗ от 30.04.2021 и ФЗ "Об образовании" учреждения физической культуры и спорта получили статус учреждений дополнительного образования в июне произведено перемещение бюджетных ассигонований</t>
      </is>
    </oc>
    <nc r="K46" t="inlineStr">
      <is>
        <t>Дополнительные ассигнования за счёт средств местного бюджета на:
- доплату до МРОТ;
- ремонтные работы;
- льготный проезд;
- проведение официальных физкультурно-оздоровительных и спортивных мероприятий;
- модернизацию системы пожарной безопасности в учреждениях физической культуры и спорта;
- антитеррористическую защищенность объектов спорта.</t>
      </is>
    </nc>
  </rcc>
  <rcc rId="1414" sId="1">
    <nc r="K47" t="inlineStr">
      <is>
        <t>Дополнительные ассигнования за счёт средств местного бюджета на льготный проезд.</t>
      </is>
    </nc>
  </rcc>
  <rfmt sheetId="1" sqref="K47:K48">
    <dxf>
      <fill>
        <patternFill>
          <bgColor theme="0"/>
        </patternFill>
      </fill>
    </dxf>
  </rfmt>
  <rcc rId="1415" sId="1">
    <oc r="K49" t="inlineStr">
      <is>
        <t xml:space="preserve"> Увеличение средств местного бюджета на оплату кредиторской задолженности: за коммунальные и эксплуатационные услуги </t>
      </is>
    </oc>
    <nc r="K49" t="inlineStr">
      <is>
        <t xml:space="preserve"> Дополнительные ассигнования за счёт средств местного бюджета для МАУ МИЦ:  
- на льготный проезд; 
- для покрытия расходов на производство газеты; 
- для оказания платных услуг населению и организациям.</t>
      </is>
    </nc>
  </rcc>
  <rfmt sheetId="1" sqref="K49:K50">
    <dxf>
      <fill>
        <patternFill>
          <bgColor theme="0"/>
        </patternFill>
      </fill>
    </dxf>
  </rfmt>
  <rcc rId="1416" sId="1">
    <oc r="K51" t="inlineStr">
      <is>
        <t>Уменьшение средств местного бюджета в связи с экономией, образовавшейся: 
-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разрывов;
- в соответствии с соглашением с Минфином Республики Коми о предоставлении бюджету МО ГО «Усинск» бюджетного кредита в объёме 258,8 млн. рублей.</t>
      </is>
    </oc>
    <nc r="K51" t="inlineStr">
      <is>
        <t xml:space="preserve">Уменьшение средств местного бюджета в связи с экономией, образовавшейся: 
-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
</t>
      </is>
    </nc>
  </rcc>
  <rfmt sheetId="1" sqref="K51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1381" sId="1">
    <oc r="K27" t="inlineStr">
      <is>
        <t>Увеличение средств местного бюджета:
- на оплату услуг организации, предоставляющей населению услуги по управлению МКД;  
- на взносы на кап. ремонт МКД в части муниципальной доли;
- на капитальный и текущий ремонт муниципального жилищного фонда</t>
      </is>
    </oc>
    <nc r="K27" t="inlineStr">
      <is>
        <t>Увеличение средств местного бюджета:
- на взносы на кап. ремонт МКД в части муниципальной доли;
- на капитальный и текущий ремонт муниципального жилищного фонда.</t>
      </is>
    </nc>
  </rcc>
  <rcc rId="1382" sId="1">
    <oc r="K19" t="inlineStr">
      <is>
        <t>Дополнительные ассигнования на обустройство пожводоемов в селах, а том числе за счёт средств МБТ</t>
      </is>
    </oc>
    <nc r="K19" t="inlineStr">
      <is>
        <t>Дополнительные ассигнования на обустройство пожводоемов в селах, а том числе за счёт средств МБТ.</t>
      </is>
    </nc>
  </rcc>
  <rcc rId="1383" sId="1">
    <oc r="K23" t="inlineStr">
      <is>
        <t>Дополнительные ассигнования на пассажирские перевозки речным транспортом и автомобильным транспортом по маршрутам</t>
      </is>
    </oc>
    <nc r="K23" t="inlineStr">
      <is>
        <t>Дополнительные ассигнования на пассажирские перевозки речным транспортом и автомобильным транспортом по маршрутам.</t>
      </is>
    </nc>
  </rcc>
  <rcc rId="1384" sId="1">
    <oc r="K24" t="inlineStr">
      <is>
        <t xml:space="preserve">Увеличение средств субсидии из республиканского бюджета Республики Коми на оборудование и содержание ледовых переправ и зимних автомобильных дорог общего пользования местного значения 
</t>
      </is>
    </oc>
    <nc r="K24" t="inlineStr">
      <is>
        <t xml:space="preserve">Увеличение средств субсидии из республиканского бюджета Республики Коми на оборудование и содержание ледовых переправ и зимних автомобильных дорог общего пользования местного значения.
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fmt sheetId="1" sqref="K24">
    <dxf>
      <fill>
        <patternFill>
          <bgColor theme="0"/>
        </patternFill>
      </fill>
    </dxf>
  </rfmt>
  <rfmt sheetId="1" sqref="K26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41111.xml><?xml version="1.0" encoding="utf-8"?>
<revisions xmlns="http://schemas.openxmlformats.org/spreadsheetml/2006/main" xmlns:r="http://schemas.openxmlformats.org/officeDocument/2006/relationships">
  <rcc rId="1376" sId="1">
    <oc r="K23" t="inlineStr">
      <is>
        <t>Увеличение средств субсидии из республиканского бюджета РК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и регулярные пассажирские перевозки автомобильным транспортом</t>
      </is>
    </oc>
    <nc r="K23" t="inlineStr">
      <is>
        <t>Дополнительные ассигнования на пассажирские перевозки речным транспортом и автомобильным транспортом по маршрутам</t>
      </is>
    </nc>
  </rcc>
  <rfmt sheetId="1" sqref="K23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cc rId="1430" sId="1">
    <o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
</t>
      </is>
    </oc>
    <n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
Перемещение ассигнований местного бюджета в связи с переносом части работ на 2025 год
</t>
      </is>
    </nc>
  </rcc>
  <rfmt sheetId="1" sqref="K25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1427" sId="1">
    <oc r="K36" t="inlineStr">
      <is>
        <t>дополнительно до расчётного ФОТ работников управления образования</t>
      </is>
    </oc>
    <nc r="K36" t="inlineStr">
      <is>
        <t>Увеличение средств местного бюджета на:
- дополнительно до расчётного ФОТ работников Управления образования;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nc>
  </rcc>
  <rfmt sheetId="1" sqref="K36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1392" sId="1">
    <oc r="K30" t="inlineStr">
      <is>
        <t>Увеличение расходов за счет средств местного бюджета на содержание Горхоза:
- льготный проезд, налоги, ветуслуги, корм для животных, оплата коммунальных услуг, ГСМ, приобретение хозтоваров, и на установку притяжной и вытяжной вентиляции)</t>
      </is>
    </oc>
    <nc r="K30" t="inlineStr">
      <is>
        <t xml:space="preserve">Увеличение расходов за счет средств местного бюджета:
- на содержание Горхоза (льготный проезд, налоги, ветуслуги, корм для животных, оплата коммунальных услуг, ГСМ, приобретение хозтоваров, и на установку притяжной и вытяжной вентиляции);
-на содержание УЖКХ (льготный  проезд и исполпроизводство). </t>
      </is>
    </nc>
  </rcc>
  <rfmt sheetId="1" sqref="K30:K31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1389" sId="1">
    <oc r="K29" t="inlineStr">
      <is>
        <t xml:space="preserve">Увеличение средств местного бюджета на:
- ремонт улично-дорожной сети;
- приобретение и установка обогреваемых остановок;
- погашение кредиторской задолженности по расходам на приобретение и поставку кабеля силового бронировани и на осуществление функций технического хаказчика (ремонт крыши взрослой поликлиники);
- оплату электроэнергии по уличному освещению;
- приобретение нового автомобиля Lada Niva;
- приобретение уличных светильников с.Усть-Уса;
- приобретение праздничных консолей; 
- приобретение и доставка новогодней елки, светящейся арки (входной группы).
</t>
      </is>
    </oc>
    <nc r="K29" t="inlineStr">
      <is>
        <t>Увеличение средств местного бюджета на:
- ремонт улично-дорожной сети;
- участие в конкурсном отборе инициативных проектов;
- реконструкцию мемориального комплекса участникам Великой Отечественной войны в селах;
- приобретение светодиодных консолей к праздничн.мероприятиям
-содержание новых остановочных комплексов;
-на ремонт тротуаров и проезжей части улиц; 
- новогодние мероприятия; 
- замена уличного освещения в пгт Парма; 
- приобретение скамеечек и урн; 
- ремонт тротуаров; 
- благоустройство домов в селах; 
- на мероприятия за счет экологических доходов.</t>
      </is>
    </nc>
  </rcc>
  <rfmt sheetId="1" sqref="K29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fmt sheetId="1" sqref="K27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1444" sId="1">
    <oc r="K15" t="inlineStr">
      <is>
        <r>
          <t>Использование средств резервного фонда администрации МО ГО "Усинск" осуществллось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    </r>
      </is>
    </oc>
    <nc r="K15" t="inlineStr">
      <is>
        <r>
          <t>Использование средств резервного фонда администрации МО "Усинск" осуществллось в соответствии с постановлением администрации МО ГО "Усинск" от 01.02.2019  № 120</t>
        </r>
        <r>
          <rPr>
            <sz val="10"/>
            <color rgb="FFFF0000"/>
            <rFont val="Times New Roman"/>
            <family val="1"/>
            <charset val="204"/>
          </rPr>
          <t xml:space="preserve"> </t>
        </r>
        <r>
          <rPr>
            <sz val="10"/>
            <rFont val="Times New Roman"/>
            <family val="1"/>
            <charset val="204"/>
          </rPr>
          <t>"Об утверждении положения о порядке расходования резервного фонда администрации МО ГО "Усинск"по предупреждению и ликвидации чрезвычайных ситуаций и последствий стихийных бедствий". Средства резервного фонда в 2024 году не были востребованы.</t>
        </r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1441" sId="1">
    <oc r="K14" t="inlineStr">
      <is>
        <t xml:space="preserve">Увеличение расходов за счёт средств местного бюджета:
- до расчётного ФОТ муниципальных служащих и должностей немуниципальной службы  Финуправления и КСП;
- на оплату льготного проезда работников КСП и Финуправления в соответствии с фактическими расходами;
</t>
      </is>
    </oc>
    <nc r="K14" t="inlineStr">
      <is>
        <t xml:space="preserve">Увеличение расходов за счёт средств местного бюджета:
- до расчётного ФОТ муниципальных служащих и должностей немуниципальной службы  Финуправления и КСП;
- на оплату льготного проезда работников КСП и Финуправления в соответствии с фактическими расходами.
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c rId="1409" sId="1">
    <oc r="K42" t="inlineStr">
      <is>
        <t>Снятие средств субвенции из республиканского бюджета Республики Коми на обеспечение жильем отдельных категорий граждан, установленных Федеральным законом от 24.11.1995 года № 181-ФЗ "О социальной защите инвалидов в Российской Федерации" в связи с отсутствием получателй данной выплаты в МО "Усинск"</t>
      </is>
    </oc>
    <nc r="K42" t="inlineStr">
      <is>
        <t>1. Снятие МБТ на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сельской местности;
2. Снятие экономии с расходов по  дополнительной социальной поддержки отдельным категориям граждан</t>
      </is>
    </nc>
  </rcc>
  <rfmt sheetId="1" sqref="K42">
    <dxf>
      <fill>
        <patternFill>
          <bgColor theme="0"/>
        </patternFill>
      </fill>
    </dxf>
  </rfmt>
  <rcc rId="1410" sId="1">
    <nc r="K43" t="inlineStr">
      <is>
        <t>Предоставление МБТ на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    </is>
    </nc>
  </rcc>
  <rfmt sheetId="1" sqref="K43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c rId="1404" sId="1" odxf="1" dxf="1">
    <oc r="K35" t="inlineStr">
      <is>
        <t xml:space="preserve">1. Увеличение средств местного бюджета на оплату коммунальных услуг МБУ "Молодежный центр"; 
2. Увеличение средств субсидии из республиканского бюджета Республики Коми на  реализация программы комплексного развития молодёжной политики в Республике Коми "Регион для молодых".
</t>
      </is>
    </oc>
    <nc r="K35" t="inlineStr">
      <is>
        <t>Предоставление МБТ на проведение молодежных форумов</t>
      </is>
    </nc>
    <odxf>
      <fill>
        <patternFill>
          <bgColor rgb="FFFFFF00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ill>
        <patternFill>
          <bgColor theme="0"/>
        </patternFill>
      </fill>
      <alignment vertical="center" readingOrder="0"/>
      <border outline="0">
        <left style="hair">
          <color indexed="64"/>
        </left>
        <right style="hair">
          <color indexed="64"/>
        </right>
      </border>
    </ndxf>
  </rcc>
  <rcc rId="1405" sId="1">
    <oc r="K38" t="inlineStr">
      <is>
        <t>1. Увеличение средств местного бюджета на:
-  на оснащение СКЦ д.Денисовка; 
- на ремонт по устранению плесневого гриба в ДК д. Захарвань; 
- на оплату коммунальных расходов учреждениями, подведомственными Управлению культуры и национальной политики администрации округа Усинск";
- на монтаж системы видеонаблюдения и видеорегистрации;
- на гос.экспертизу социокультурного центра с.Усть-Лыжа;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культуры;
3. Предоставление средств субсидии из республиканского бюджета Республики Коми на реализация мероприятий регионального проекта "Культурная среда";
4. Предоставление средств субсидии из республиканского бюджета Республики Коми на реализацию народных проектов в сфере культуры, прошедших отбор в рамках проекта "Народный бюджет".</t>
      </is>
    </oc>
    <nc r="K38" t="inlineStr">
      <is>
        <t xml:space="preserve">1. Увеличение средств местного бюджета на:
-  содержание СКЦ д.Денисовка (техническое обслуживание охранно-пожарной сигнализации; оплата коммунальных услуг и подвоз воды);  
- услуги физической охраны муниципальных учреждений культуры;
- приобретение сценической одежды филиалы д. Захарвань и с. Щельябож МБУК "ЦКС"; 
- приобретение отделочных и расходных материалов, офисной техники филиал с. Усть-Уса МБУК "УЦБС";
- льготный проезд;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культуры.
</t>
      </is>
    </nc>
  </rcc>
  <rfmt sheetId="1" sqref="K38">
    <dxf>
      <fill>
        <patternFill>
          <bgColor theme="0"/>
        </patternFill>
      </fill>
    </dxf>
  </rfmt>
  <rcc rId="1406" sId="1">
    <nc r="K39" t="inlineStr">
      <is>
        <t>1. Увеличение средств местного бюджета на:
- доплату до МРОТ;
- приобретение Новогодних подарков;
- льготный проезд.</t>
      </is>
    </nc>
  </rcc>
  <rfmt sheetId="1" sqref="K39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fmt sheetId="1" sqref="K37">
    <dxf>
      <fill>
        <patternFill>
          <bgColor theme="0"/>
        </patternFill>
      </fill>
    </dxf>
  </rfmt>
  <rcc rId="1400" sId="1">
    <oc r="K33" t="inlineStr">
      <is>
        <t xml:space="preserve">1. Увеличение средств местного бюджета: 
- на оплату коммунальных услуг учреждениями общего образования, 
- на техническое обслуживание системы передачи тревожных сообщений, 
- на технадзор по текущим ремонтам;
2. Увеличение средств субвенции из республиканского бюджета Республики Коми на организацию бесплатного горячего питания обучающихся; 
3. Предоставление средств субсидии из республиканского бюджета Республики Коми на укрепление материально-технической базы и создание безопасных условий в организациях в сфере образования
4. Увеличение средств субсидии из республиканского бюджета Республики Коми в форме гранта на создание условий функционирования современной образовательной среды
</t>
      </is>
    </oc>
    <nc r="K33" t="inlineStr">
      <is>
        <t>1. Предоставление МБТ на госстандарт;
2. Предоставление МБТ на повышение оплаты труда отдельных категорий работников в сфере образования;
3. Дополнительные ассигнования за счёт средств местного бюджета на:
- приобретение новых учебников;
- льготный презд;
- укрепление МТБ школ.</t>
      </is>
    </nc>
  </rcc>
  <rfmt sheetId="1" sqref="K33">
    <dxf>
      <fill>
        <patternFill>
          <bgColor theme="0"/>
        </patternFill>
      </fill>
    </dxf>
  </rfmt>
  <rcc rId="1401" sId="1" odxf="1" dxf="1">
    <nc r="K34" t="inlineStr">
      <is>
        <t>Предоставление МБТ на повышение оплаты труда отдельных категорий работников в сфере образования</t>
      </is>
    </nc>
    <odxf>
      <fill>
        <patternFill>
          <bgColor rgb="FFFFFF00"/>
        </patternFill>
      </fill>
      <alignment vertical="top" readingOrder="0"/>
    </odxf>
    <ndxf>
      <fill>
        <patternFill>
          <bgColor theme="0"/>
        </patternFill>
      </fill>
      <alignment vertical="center" readingOrder="0"/>
    </ndxf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c rId="1473" sId="1">
    <oc r="K49" t="inlineStr">
      <is>
        <t xml:space="preserve"> Дополнительные ассигнования за счёт средств местного бюджета для МАУ МИЦ:  
- на льготный проезд; 
- для покрытия расходов на производство газеты; 
- для оказания платных услуг населению и организациям.</t>
      </is>
    </oc>
    <nc r="K49" t="inlineStr">
      <is>
        <t xml:space="preserve"> Увеличение средств местного бюджета для МАУ МИЦ:  
- на льготный проезд; 
- для покрытия расходов на производство газеты; 
- для оказания платных услуг населению и организациям.</t>
      </is>
    </nc>
  </rcc>
  <rcc rId="1474" sId="1">
    <oc r="K47" t="inlineStr">
      <is>
        <t>Дополнительные ассигнования за счёт средств местного бюджета на льготный проезд.</t>
      </is>
    </oc>
    <nc r="K47" t="inlineStr">
      <is>
        <t>Увеличение средств местного бюджета на льготный проезд.</t>
      </is>
    </nc>
  </rcc>
  <rcc rId="1475" sId="1">
    <oc r="K51" t="inlineStr">
      <is>
        <t xml:space="preserve">Уменьшение средств местного бюджета в связи с экономией, образовавшейся: 
-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
</t>
      </is>
    </oc>
    <nc r="K51" t="inlineStr">
      <is>
        <t xml:space="preserve">Уменьшение средств местного бюджета в связи с экономией, образовавшейся в связи с уменьшением количества дней пользования кредитными средствами за счёт использования общего остатка средств на едином счёте бюджета на покрытие временных кассовых разрывов.
</t>
      </is>
    </nc>
  </rcc>
  <rcc rId="1476" sId="1">
    <oc r="K46" t="inlineStr">
      <is>
        <t>Дополнительные ассигнования за счёт средств местного бюджета на:
- доплату до МРОТ;
- ремонтные работы;
- льготный проезд;
- проведение официальных физкультурно-оздоровительных и спортивных мероприятий;
- модернизацию системы пожарной безопасности в учреждениях физической культуры и спорта;
- антитеррористическую защищенность объектов спорта.</t>
      </is>
    </oc>
    <nc r="K46" t="inlineStr">
      <is>
        <t>Увеличение средств местного бюджета на:
- доплату до МРОТ;
- ремонтные работы;
- льготный проезд;
- проведение официальных физкультурно-оздоровительных и спортивных мероприятий;
- модернизацию системы пожарной безопасности в учреждениях физической культуры и спорта;
- антитеррористическую защищенность объектов спорта.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c rId="1454" sId="1">
    <o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
Перемещение ассигнований местного бюджета в связи с переносом части работ на 2025 год
</t>
      </is>
    </oc>
    <nc r="K25" t="inlineStr">
      <is>
        <t xml:space="preserve">Уменьшение субвенции за счёт средств республиканского бюджета Республики Коми на 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отопления; 
Перемещение ассигнований местного бюджета в связи с переносом части работ на 2025 год.
</t>
      </is>
    </nc>
  </rcc>
  <rcc rId="1455" sId="1">
    <oc r="K28" t="inlineStr">
      <is>
        <t>1. Увеличение расходов за счет средств местного бюджета на:
- лабораторное исследование воды на скважинах в селах; 
-  утилизацию отходов с привлечением специализированных организаций (за счет экологических доходов)</t>
      </is>
    </oc>
    <nc r="K28" t="inlineStr">
      <is>
        <t>Увеличение расходов за счет средств местного бюджета на:
- лабораторное исследование воды на скважинах в селах; 
-  утилизацию отходов с привлечением специализированных организаций (за счет экологических доходов).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1451" sId="1">
    <oc r="K23" t="inlineStr">
      <is>
        <t>Дополнительные ассигнования на пассажирские перевозки речным транспортом и автомобильным транспортом по маршрутам.</t>
      </is>
    </oc>
    <nc r="K23" t="inlineStr">
      <is>
        <t>Увеличение средств местного бюджета на пассажирские перевозки речным транспортом и автомобильным транспортом по маршрутам.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7111.xml><?xml version="1.0" encoding="utf-8"?>
<revisions xmlns="http://schemas.openxmlformats.org/spreadsheetml/2006/main" xmlns:r="http://schemas.openxmlformats.org/officeDocument/2006/relationships">
  <rcc rId="1438" sId="1">
    <nc r="K18" t="inlineStr">
      <is>
        <t xml:space="preserve">Уменьшение расходов на приобретение и установка инженерно-технических средств охраны объектов муниципальных учреждений (здание администрации округа) </t>
      </is>
    </nc>
  </rcc>
  <rfmt sheetId="1" sqref="K18">
    <dxf>
      <fill>
        <patternFill patternType="none">
          <bgColor auto="1"/>
        </patternFill>
      </fill>
    </dxf>
  </rfmt>
  <rcv guid="{41483ED5-E859-4154-9E9B-4A016A5A49D8}" action="delete"/>
  <rdn rId="0" localSheetId="1" customView="1" name="Z_41483ED5_E859_4154_9E9B_4A016A5A49D8_.wvu.PrintTitles" hidden="1" oldHidden="1">
    <formula>Бюджет!$6:$8</formula>
    <oldFormula>Бюджет!$6:$8</oldFormula>
  </rdn>
  <rdn rId="0" localSheetId="1" customView="1" name="Z_41483ED5_E859_4154_9E9B_4A016A5A49D8_.wvu.FilterData" hidden="1" oldHidden="1">
    <formula>Бюджет!$A$8:$K$51</formula>
    <oldFormula>Бюджет!$A$8:$K$51</oldFormula>
  </rdn>
  <rcv guid="{41483ED5-E859-4154-9E9B-4A016A5A49D8}" action="add"/>
</revisions>
</file>

<file path=xl/revisions/revisionLog171111.xml><?xml version="1.0" encoding="utf-8"?>
<revisions xmlns="http://schemas.openxmlformats.org/spreadsheetml/2006/main" xmlns:r="http://schemas.openxmlformats.org/officeDocument/2006/relationships">
  <rcc rId="1424" sId="1">
    <nc r="K36" t="inlineStr">
      <is>
        <t>дополнительно до расчётного ФОТ работников управления образования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711111.xml><?xml version="1.0" encoding="utf-8"?>
<revisions xmlns="http://schemas.openxmlformats.org/spreadsheetml/2006/main" xmlns:r="http://schemas.openxmlformats.org/officeDocument/2006/relationships">
  <rcc rId="1421" sId="1">
    <oc r="K11" t="inlineStr">
      <is>
        <t xml:space="preserve">Увеличение расходов за счёт средств местного бюджета обусловлено выплатой компенсации за неиспользованные дни отпуска при завершении контракта  главы муниципального округа -  "Усинск" </t>
      </is>
    </oc>
    <nc r="K11" t="inlineStr">
      <is>
        <t xml:space="preserve">Увеличение расходов за счёт средств местного бюджета обусловлено выплатой компенсации за неиспользованные дни отпуска </t>
      </is>
    </nc>
  </rcc>
  <rfmt sheetId="1" sqref="K11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c rId="1469" sId="1">
    <oc r="K42" t="inlineStr">
      <is>
        <t>1. Снятие МБТ на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сельской местности;
2. Снятие экономии с расходов по  дополнительной социальной поддержки отдельным категориям граждан</t>
      </is>
    </oc>
    <nc r="K42" t="inlineStr">
      <is>
        <t>1. Снятие МБТ на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сельской местности;
2. Снятие экономии с расходов по  дополнительной социальной поддержки отдельным категориям граждан.</t>
      </is>
    </nc>
  </rcc>
  <rcc rId="1470" sId="1">
    <oc r="K43" t="inlineStr">
      <is>
        <t>Предоставление МБТ на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    </is>
    </oc>
    <nc r="K43" t="inlineStr">
      <is>
        <t>Предоставление МБТ на строительство, приобретение, реконструкция,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c rId="1465" sId="1">
    <oc r="K36" t="inlineStr">
      <is>
        <t>Увеличение средств местного бюджета:
- дополнительно до расчётного ФОТ работников Управления образования;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oc>
    <nc r="K36" t="inlineStr">
      <is>
        <t>Увеличение средств местного бюджета:
- дополнительно до расчётного ФОТ работников Управления образования;
- на льготный презд;
- на приобретение автомобиля НИВА; 
-на оснащение системой экстренного оповещения о потенциальной угрозе возникновения ЧС на объекте Здание Упр. Образования;
- на обучение сотрудников Упр. Образования по охране труда; 
- на приобретение компьютеров для дооснащения конференц-зала Упр. Образования и замена комплектующих на рабочих компьютерах; 
- на ремонт ливневой канализации Здания Упр. Образования.</t>
      </is>
    </nc>
  </rcc>
  <rcc rId="1466" sId="1">
    <oc r="K38" t="inlineStr">
      <is>
        <t xml:space="preserve">1. Увеличение средств местного бюджета на:
-  содержание СКЦ д.Денисовка (техническое обслуживание охранно-пожарной сигнализации; оплата коммунальных услуг и подвоз воды);  
- услуги физической охраны муниципальных учреждений культуры;
- приобретение сценической одежды филиалы д. Захарвань и с. Щельябож МБУК "ЦКС"; 
- приобретение отделочных и расходных материалов, офисной техники филиал с. Усть-Уса МБУК "УЦБС";
- льготный проезд;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культуры.
</t>
      </is>
    </oc>
    <nc r="K38" t="inlineStr">
      <is>
        <t xml:space="preserve">1. Увеличение средств местного бюджета на:
-  содержание СКЦ д. Денисовка (техническое обслуживание охранно-пожарной сигнализации; оплата коммунальных услуг и подвоз воды);  
- услуги физической охраны муниципальных учреждений культуры;
- приобретение сценической одежды филиалы д. Захарвань и с. Щельябож МБУК "ЦКС"; 
- приобретение отделочных и расходных материалов, офисной техники филиал с. Усть-Уса МБУК "УЦБС";
- льготный проезд;
2. Увеличение средств субсидии из республиканского бюджета Республики Коми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культуры.
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811.xml><?xml version="1.0" encoding="utf-8"?>
<revisions xmlns="http://schemas.openxmlformats.org/spreadsheetml/2006/main" xmlns:r="http://schemas.openxmlformats.org/officeDocument/2006/relationships"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8111.xml><?xml version="1.0" encoding="utf-8"?>
<revisions xmlns="http://schemas.openxmlformats.org/spreadsheetml/2006/main" xmlns:r="http://schemas.openxmlformats.org/officeDocument/2006/relationships">
  <rcc rId="1433" sId="1">
    <oc r="K28" t="inlineStr">
      <is>
        <t xml:space="preserve">1. Увеличение расходов за счет средств местного бюджета:
- на гидропневмопромывку и  испытание системы отопления с.Усть-Лыжа, с.Колва, с.Усть-Уса, с.Мутный Материк; 
- на выполнение работ по прокачке водозаборных скважин д.Захарвань; 
- на подготовку документации, приобретение  и установку узла учета, отопление скважины, спец.одежда с. Усть-Лыжа;  
  - на услуги по гидропромывке и испытанию внутренних систем отопления жилых объектов в с. Щельябож;
- на дооснащения системы водоснабжения с. Колва;
- на кадастровые работы на объектах системы водоподготовки питьевой воды в с. Щельябож и с. Мутный Материк; 
- на приобретение скважинного насоса и оплату эл.энергии на скважинах в с. Колва.
2. Предоставление субсидии из республиканского бюджета РК на реализацию народных проектов по обустройству источников холодного водоснабжения, прошедших отбор в рамках проекта "Народный бюджет".
</t>
      </is>
    </oc>
    <nc r="K28" t="inlineStr">
      <is>
        <t>1. Увеличение расходов за счет средств местного бюджета на:
- лабораторное исследование воды на скважинах в селах; 
-  утилизацию отходов с привлечением специализированных организаций (за счет экологических доходов)</t>
      </is>
    </nc>
  </rcc>
  <rfmt sheetId="1" sqref="K28">
    <dxf>
      <fill>
        <patternFill>
          <bgColor theme="0"/>
        </patternFill>
      </fill>
    </dxf>
  </rfmt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1489" sId="1">
    <oc r="K49" t="inlineStr">
      <is>
        <t xml:space="preserve"> Увеличение средств местного бюджета для МАУ МИЦ:  
- на льготный проезд; 
- для покрытия расходов на производство газеты; 
- для оказания платных услуг населению и организациям.</t>
      </is>
    </oc>
    <nc r="K49" t="inlineStr">
      <is>
        <r>
          <t xml:space="preserve"> Увеличение средств местного бюджета для МАУ МИЦ:  
- на льготный проезд; 
- для покрытия расходов на производство газеты; 
-</t>
        </r>
        <r>
          <rPr>
            <sz val="10"/>
            <color rgb="FFFF0000"/>
            <rFont val="Times New Roman"/>
            <family val="1"/>
            <charset val="204"/>
          </rPr>
          <t xml:space="preserve"> для оказания платных услуг населению и организациям.</t>
        </r>
      </is>
    </nc>
  </rcc>
</revisions>
</file>

<file path=xl/revisions/revisionLog191.xml><?xml version="1.0" encoding="utf-8"?>
<revisions xmlns="http://schemas.openxmlformats.org/spreadsheetml/2006/main" xmlns:r="http://schemas.openxmlformats.org/officeDocument/2006/relationships">
  <rcc rId="1462" sId="1">
    <oc r="K36" t="inlineStr">
      <is>
        <t>Увеличение средств местного бюджета на:
- расчётный ФОТ работников Управления образования (дополнительно);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oc>
    <nc r="K36" t="inlineStr">
      <is>
        <t>Увеличение средств местного бюджета:
- дополнительно до расчётного ФОТ работников Управления образования;
- льготный презд;
- приобретение автомобиля НИВА; 
- оснащение системой экстренного оповещения о потенциальной угрозе возникновения ЧС на объекте Здание Упр. Образования;
- обучение сотрудников Упр. Образования по охране труда; 
- приобретение компьютеров для дооснащения конференц-зала Упр. Образования и замена комплектующих на рабочих компьютерах; 
- ремонт ливневой канализации Здания Упр. Образования.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c rId="1447" sId="1">
    <oc r="K18" t="inlineStr">
      <is>
        <t xml:space="preserve">Уменьшение расходов на приобретение и установка инженерно-технических средств охраны объектов муниципальных учреждений (здание администрации округа) </t>
      </is>
    </oc>
    <nc r="K18" t="inlineStr">
      <is>
        <t xml:space="preserve">Уменьшение расходов на приобретение и установку инженерно-технических средств охраны объектов муниципальных учреждений (здание администрации округа) </t>
      </is>
    </nc>
  </rcc>
  <rcc rId="1448" sId="1">
    <oc r="K22" t="inlineStr">
      <is>
        <t xml:space="preserve">Предоставление бюджету муниципального округа "Усинск" субсидии из бюджета РК: 
- на реализацию проекта "Народный бюджет". 
</t>
      </is>
    </oc>
    <nc r="K22" t="inlineStr">
      <is>
        <t xml:space="preserve">Предоставление бюджету муниципального округа "Усинск" субсидии из бюджета РК на реализацию проекта "Народный бюджет". 
</t>
      </is>
    </nc>
  </rcc>
  <rcv guid="{F4BFE083-CC2B-4717-8310-D3090512BA06}" action="delete"/>
  <rdn rId="0" localSheetId="1" customView="1" name="Z_F4BFE083_CC2B_4717_8310_D3090512BA06_.wvu.PrintTitles" hidden="1" oldHidden="1">
    <formula>Бюджет!$6:$8</formula>
    <oldFormula>Бюджет!$6:$8</oldFormula>
  </rdn>
  <rdn rId="0" localSheetId="1" customView="1" name="Z_F4BFE083_CC2B_4717_8310_D3090512BA06_.wvu.FilterData" hidden="1" oldHidden="1">
    <formula>Бюджет!$A$8:$K$51</formula>
    <oldFormula>Бюджет!$A$8:$K$51</oldFormula>
  </rdn>
  <rcv guid="{F4BFE083-CC2B-4717-8310-D3090512BA06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M52"/>
  <sheetViews>
    <sheetView showGridLines="0" tabSelected="1" workbookViewId="0">
      <pane ySplit="7" topLeftCell="A47" activePane="bottomLeft" state="frozen"/>
      <selection pane="bottomLeft" activeCell="K49" sqref="K49"/>
    </sheetView>
  </sheetViews>
  <sheetFormatPr defaultRowHeight="12.75" customHeight="1"/>
  <cols>
    <col min="1" max="1" width="37.5703125" style="9" customWidth="1"/>
    <col min="2" max="3" width="10.28515625" style="9" customWidth="1"/>
    <col min="4" max="4" width="16.28515625" style="9" customWidth="1"/>
    <col min="5" max="5" width="14" style="9" customWidth="1"/>
    <col min="6" max="6" width="14.5703125" style="9" customWidth="1"/>
    <col min="7" max="7" width="12.5703125" style="9" customWidth="1"/>
    <col min="8" max="8" width="9.140625" style="13"/>
    <col min="9" max="9" width="11.85546875" style="9" customWidth="1"/>
    <col min="10" max="10" width="9.140625" style="9"/>
    <col min="11" max="11" width="75.42578125" style="14" customWidth="1"/>
    <col min="12" max="12" width="12.85546875" style="9" customWidth="1"/>
    <col min="13" max="16384" width="9.140625" style="9"/>
  </cols>
  <sheetData>
    <row r="1" spans="1:11">
      <c r="B1" s="15"/>
      <c r="C1" s="15"/>
      <c r="D1" s="15"/>
      <c r="E1" s="15"/>
      <c r="F1" s="15"/>
      <c r="K1" s="8" t="s">
        <v>73</v>
      </c>
    </row>
    <row r="2" spans="1:11">
      <c r="B2" s="15"/>
      <c r="C2" s="15"/>
      <c r="D2" s="15"/>
      <c r="E2" s="15"/>
      <c r="F2" s="15"/>
      <c r="K2" s="8"/>
    </row>
    <row r="3" spans="1:11">
      <c r="A3" s="10"/>
      <c r="B3" s="11"/>
      <c r="C3" s="11"/>
      <c r="D3" s="11"/>
      <c r="E3" s="11"/>
      <c r="F3" s="11"/>
    </row>
    <row r="4" spans="1:11" ht="12.75" customHeight="1">
      <c r="A4" s="46" t="s">
        <v>74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>
      <c r="A5" s="1"/>
      <c r="B5" s="1"/>
      <c r="C5" s="1"/>
      <c r="D5" s="1"/>
      <c r="E5" s="2"/>
      <c r="F5" s="12"/>
      <c r="K5" s="12" t="s">
        <v>0</v>
      </c>
    </row>
    <row r="6" spans="1:11" ht="44.25" customHeight="1">
      <c r="A6" s="51" t="s">
        <v>1</v>
      </c>
      <c r="B6" s="51" t="s">
        <v>2</v>
      </c>
      <c r="C6" s="51" t="s">
        <v>3</v>
      </c>
      <c r="D6" s="51" t="s">
        <v>75</v>
      </c>
      <c r="E6" s="51" t="s">
        <v>76</v>
      </c>
      <c r="F6" s="51" t="s">
        <v>18</v>
      </c>
      <c r="G6" s="47" t="s">
        <v>59</v>
      </c>
      <c r="H6" s="48"/>
      <c r="I6" s="47" t="s">
        <v>60</v>
      </c>
      <c r="J6" s="48"/>
      <c r="K6" s="49" t="s">
        <v>61</v>
      </c>
    </row>
    <row r="7" spans="1:11" ht="27" customHeight="1">
      <c r="A7" s="51"/>
      <c r="B7" s="51"/>
      <c r="C7" s="51"/>
      <c r="D7" s="51"/>
      <c r="E7" s="51"/>
      <c r="F7" s="51"/>
      <c r="G7" s="5" t="s">
        <v>62</v>
      </c>
      <c r="H7" s="5" t="s">
        <v>63</v>
      </c>
      <c r="I7" s="5" t="s">
        <v>62</v>
      </c>
      <c r="J7" s="5" t="s">
        <v>63</v>
      </c>
      <c r="K7" s="50"/>
    </row>
    <row r="8" spans="1:11" ht="12.75" customHeight="1">
      <c r="A8" s="6" t="s">
        <v>64</v>
      </c>
      <c r="B8" s="6" t="s">
        <v>65</v>
      </c>
      <c r="C8" s="6" t="s">
        <v>66</v>
      </c>
      <c r="D8" s="6" t="s">
        <v>67</v>
      </c>
      <c r="E8" s="6" t="s">
        <v>68</v>
      </c>
      <c r="F8" s="6" t="s">
        <v>69</v>
      </c>
      <c r="G8" s="5">
        <v>7</v>
      </c>
      <c r="H8" s="18">
        <v>8</v>
      </c>
      <c r="I8" s="5">
        <v>9</v>
      </c>
      <c r="J8" s="5">
        <v>10</v>
      </c>
      <c r="K8" s="7" t="s">
        <v>8</v>
      </c>
    </row>
    <row r="9" spans="1:11" s="13" customFormat="1">
      <c r="A9" s="3" t="s">
        <v>50</v>
      </c>
      <c r="B9" s="4"/>
      <c r="C9" s="4"/>
      <c r="D9" s="28">
        <f>D10+D17+D21+D26+D31+D37+D40+D44+D48+D50</f>
        <v>3193595.5300000003</v>
      </c>
      <c r="E9" s="28">
        <f>E10+E17+E21+E26+E31+E37+E40+E44+E48+E50</f>
        <v>4069801.1300000004</v>
      </c>
      <c r="F9" s="28">
        <f>F10+F17+F21+F26+F31+F37+F40+F44+F48+F50</f>
        <v>4038742.8899999997</v>
      </c>
      <c r="G9" s="28">
        <f>F9-D9</f>
        <v>845147.3599999994</v>
      </c>
      <c r="H9" s="37">
        <f>F9/D9-100%</f>
        <v>0.26463819605859706</v>
      </c>
      <c r="I9" s="28">
        <f>F9-E9</f>
        <v>-31058.240000000689</v>
      </c>
      <c r="J9" s="34">
        <f>F9/E9-100%</f>
        <v>-7.631390087112333E-3</v>
      </c>
      <c r="K9" s="35"/>
    </row>
    <row r="10" spans="1:11">
      <c r="A10" s="3" t="s">
        <v>19</v>
      </c>
      <c r="B10" s="21" t="s">
        <v>4</v>
      </c>
      <c r="C10" s="21"/>
      <c r="D10" s="26">
        <f>SUM(D11:D16)</f>
        <v>348909</v>
      </c>
      <c r="E10" s="26">
        <f>SUM(E11:E16)</f>
        <v>420847.99</v>
      </c>
      <c r="F10" s="26">
        <f>SUM(F11:F16)</f>
        <v>417265.32</v>
      </c>
      <c r="G10" s="26">
        <f t="shared" ref="G10:G51" si="0">F10-D10</f>
        <v>68356.320000000007</v>
      </c>
      <c r="H10" s="38">
        <f t="shared" ref="H10:H51" si="1">F10/D10-100%</f>
        <v>0.19591446480314345</v>
      </c>
      <c r="I10" s="26">
        <f t="shared" ref="I10:I51" si="2">F10-E10</f>
        <v>-3582.6699999999837</v>
      </c>
      <c r="J10" s="31">
        <f t="shared" ref="J10:J51" si="3">F10/E10-100%</f>
        <v>-8.5129787598604567E-3</v>
      </c>
      <c r="K10" s="32"/>
    </row>
    <row r="11" spans="1:11" ht="38.25">
      <c r="A11" s="19" t="s">
        <v>51</v>
      </c>
      <c r="B11" s="20" t="s">
        <v>4</v>
      </c>
      <c r="C11" s="20" t="s">
        <v>16</v>
      </c>
      <c r="D11" s="25">
        <v>7662.2</v>
      </c>
      <c r="E11" s="25">
        <v>8792.7999999999993</v>
      </c>
      <c r="F11" s="25">
        <v>8551.09</v>
      </c>
      <c r="G11" s="25">
        <f>F11-D11</f>
        <v>888.89000000000033</v>
      </c>
      <c r="H11" s="39">
        <f t="shared" si="1"/>
        <v>0.11600976220928727</v>
      </c>
      <c r="I11" s="25">
        <f t="shared" si="2"/>
        <v>-241.70999999999913</v>
      </c>
      <c r="J11" s="29">
        <f>F11/E11-100%</f>
        <v>-2.7489536893822164E-2</v>
      </c>
      <c r="K11" s="36" t="s">
        <v>86</v>
      </c>
    </row>
    <row r="12" spans="1:11" ht="51">
      <c r="A12" s="19" t="s">
        <v>52</v>
      </c>
      <c r="B12" s="20" t="s">
        <v>4</v>
      </c>
      <c r="C12" s="20" t="s">
        <v>5</v>
      </c>
      <c r="D12" s="25">
        <v>282.2</v>
      </c>
      <c r="E12" s="25">
        <v>719</v>
      </c>
      <c r="F12" s="25">
        <v>719</v>
      </c>
      <c r="G12" s="25">
        <f t="shared" si="0"/>
        <v>436.8</v>
      </c>
      <c r="H12" s="39">
        <f>F12/D12-100%</f>
        <v>1.547838412473423</v>
      </c>
      <c r="I12" s="25">
        <f t="shared" si="2"/>
        <v>0</v>
      </c>
      <c r="J12" s="29">
        <f>F12/E12-100%</f>
        <v>0</v>
      </c>
      <c r="K12" s="36" t="s">
        <v>77</v>
      </c>
    </row>
    <row r="13" spans="1:11" ht="94.5" customHeight="1">
      <c r="A13" s="19" t="s">
        <v>53</v>
      </c>
      <c r="B13" s="20" t="s">
        <v>4</v>
      </c>
      <c r="C13" s="20" t="s">
        <v>6</v>
      </c>
      <c r="D13" s="25">
        <v>240337.5</v>
      </c>
      <c r="E13" s="25">
        <v>295078.90999999997</v>
      </c>
      <c r="F13" s="25">
        <v>294450.49</v>
      </c>
      <c r="G13" s="25">
        <f t="shared" si="0"/>
        <v>54112.989999999991</v>
      </c>
      <c r="H13" s="39">
        <f t="shared" si="1"/>
        <v>0.22515416861704884</v>
      </c>
      <c r="I13" s="25">
        <f t="shared" si="2"/>
        <v>-628.4199999999837</v>
      </c>
      <c r="J13" s="29">
        <f>F13/E13-100%</f>
        <v>-2.1296676200951437E-3</v>
      </c>
      <c r="K13" s="36" t="s">
        <v>99</v>
      </c>
    </row>
    <row r="14" spans="1:11" ht="72" customHeight="1">
      <c r="A14" s="19" t="s">
        <v>54</v>
      </c>
      <c r="B14" s="20" t="s">
        <v>4</v>
      </c>
      <c r="C14" s="20" t="s">
        <v>7</v>
      </c>
      <c r="D14" s="25">
        <v>42874.3</v>
      </c>
      <c r="E14" s="25">
        <v>48727.14</v>
      </c>
      <c r="F14" s="25">
        <v>48682.48</v>
      </c>
      <c r="G14" s="25">
        <f t="shared" si="0"/>
        <v>5808.18</v>
      </c>
      <c r="H14" s="39">
        <f t="shared" si="1"/>
        <v>0.13546996685660173</v>
      </c>
      <c r="I14" s="25">
        <f t="shared" si="2"/>
        <v>-44.659999999996217</v>
      </c>
      <c r="J14" s="29">
        <f t="shared" si="3"/>
        <v>-9.1653234727084865E-4</v>
      </c>
      <c r="K14" s="36" t="s">
        <v>87</v>
      </c>
    </row>
    <row r="15" spans="1:11" ht="66.75" customHeight="1">
      <c r="A15" s="19" t="s">
        <v>70</v>
      </c>
      <c r="B15" s="20" t="s">
        <v>4</v>
      </c>
      <c r="C15" s="20" t="s">
        <v>8</v>
      </c>
      <c r="D15" s="25">
        <v>1000</v>
      </c>
      <c r="E15" s="25">
        <v>1000</v>
      </c>
      <c r="F15" s="25">
        <v>0</v>
      </c>
      <c r="G15" s="25">
        <f t="shared" si="0"/>
        <v>-1000</v>
      </c>
      <c r="H15" s="39">
        <f t="shared" si="1"/>
        <v>-1</v>
      </c>
      <c r="I15" s="25">
        <f t="shared" si="2"/>
        <v>-1000</v>
      </c>
      <c r="J15" s="29">
        <f t="shared" si="3"/>
        <v>-1</v>
      </c>
      <c r="K15" s="36" t="s">
        <v>100</v>
      </c>
    </row>
    <row r="16" spans="1:11" ht="68.25" customHeight="1">
      <c r="A16" s="19" t="s">
        <v>20</v>
      </c>
      <c r="B16" s="20" t="s">
        <v>4</v>
      </c>
      <c r="C16" s="20" t="s">
        <v>9</v>
      </c>
      <c r="D16" s="25">
        <v>56752.800000000003</v>
      </c>
      <c r="E16" s="25">
        <v>66530.14</v>
      </c>
      <c r="F16" s="25">
        <v>64862.26</v>
      </c>
      <c r="G16" s="25">
        <f t="shared" si="0"/>
        <v>8109.4599999999991</v>
      </c>
      <c r="H16" s="39">
        <f t="shared" si="1"/>
        <v>0.1428909234434248</v>
      </c>
      <c r="I16" s="25">
        <f t="shared" si="2"/>
        <v>-1667.8799999999974</v>
      </c>
      <c r="J16" s="29">
        <f t="shared" si="3"/>
        <v>-2.5069539910783201E-2</v>
      </c>
      <c r="K16" s="36" t="s">
        <v>78</v>
      </c>
    </row>
    <row r="17" spans="1:13" ht="25.5">
      <c r="A17" s="3" t="s">
        <v>21</v>
      </c>
      <c r="B17" s="21" t="s">
        <v>5</v>
      </c>
      <c r="C17" s="21"/>
      <c r="D17" s="26">
        <f>SUM(D18:D20)</f>
        <v>17290.23</v>
      </c>
      <c r="E17" s="26">
        <f>SUM(E18:E20)</f>
        <v>83512.450000000012</v>
      </c>
      <c r="F17" s="26">
        <f t="shared" ref="F17" si="4">SUM(F18:F20)</f>
        <v>83352.899999999994</v>
      </c>
      <c r="G17" s="26">
        <f t="shared" si="0"/>
        <v>66062.67</v>
      </c>
      <c r="H17" s="38">
        <f t="shared" si="1"/>
        <v>3.8208092084373657</v>
      </c>
      <c r="I17" s="26">
        <f t="shared" si="2"/>
        <v>-159.55000000001746</v>
      </c>
      <c r="J17" s="31">
        <f t="shared" si="3"/>
        <v>-1.9104935850884353E-3</v>
      </c>
      <c r="K17" s="42"/>
    </row>
    <row r="18" spans="1:13" ht="51">
      <c r="A18" s="19" t="s">
        <v>22</v>
      </c>
      <c r="B18" s="20" t="s">
        <v>5</v>
      </c>
      <c r="C18" s="20" t="s">
        <v>10</v>
      </c>
      <c r="D18" s="25">
        <v>4359.6400000000003</v>
      </c>
      <c r="E18" s="25">
        <v>1331.72</v>
      </c>
      <c r="F18" s="25">
        <v>1331.68</v>
      </c>
      <c r="G18" s="25">
        <f t="shared" si="0"/>
        <v>-3027.96</v>
      </c>
      <c r="H18" s="39">
        <f>F18/D18-100%</f>
        <v>-0.69454358616766521</v>
      </c>
      <c r="I18" s="25">
        <f t="shared" si="2"/>
        <v>-3.999999999996362E-2</v>
      </c>
      <c r="J18" s="29">
        <f>F18/E18-100%</f>
        <v>-3.0036343976136415E-5</v>
      </c>
      <c r="K18" s="30" t="s">
        <v>88</v>
      </c>
      <c r="M18" s="16"/>
    </row>
    <row r="19" spans="1:13" ht="25.5">
      <c r="A19" s="19" t="s">
        <v>23</v>
      </c>
      <c r="B19" s="20" t="s">
        <v>5</v>
      </c>
      <c r="C19" s="20" t="s">
        <v>11</v>
      </c>
      <c r="D19" s="25">
        <v>8114.09</v>
      </c>
      <c r="E19" s="25">
        <v>77213.320000000007</v>
      </c>
      <c r="F19" s="25">
        <v>77053.81</v>
      </c>
      <c r="G19" s="25">
        <f t="shared" si="0"/>
        <v>68939.72</v>
      </c>
      <c r="H19" s="39">
        <f t="shared" si="1"/>
        <v>8.4962971818158284</v>
      </c>
      <c r="I19" s="25">
        <f t="shared" si="2"/>
        <v>-159.51000000000931</v>
      </c>
      <c r="J19" s="29">
        <f t="shared" si="3"/>
        <v>-2.0658352729815421E-3</v>
      </c>
      <c r="K19" s="36" t="s">
        <v>80</v>
      </c>
    </row>
    <row r="20" spans="1:13" ht="30.75" customHeight="1">
      <c r="A20" s="19" t="s">
        <v>55</v>
      </c>
      <c r="B20" s="20" t="s">
        <v>5</v>
      </c>
      <c r="C20" s="20" t="s">
        <v>12</v>
      </c>
      <c r="D20" s="25">
        <v>4816.5</v>
      </c>
      <c r="E20" s="25">
        <v>4967.41</v>
      </c>
      <c r="F20" s="25">
        <v>4967.41</v>
      </c>
      <c r="G20" s="25">
        <f t="shared" si="0"/>
        <v>150.90999999999985</v>
      </c>
      <c r="H20" s="39">
        <f t="shared" si="1"/>
        <v>3.1331879995847522E-2</v>
      </c>
      <c r="I20" s="25">
        <f t="shared" si="2"/>
        <v>0</v>
      </c>
      <c r="J20" s="29">
        <f t="shared" si="3"/>
        <v>0</v>
      </c>
      <c r="K20" s="30"/>
    </row>
    <row r="21" spans="1:13">
      <c r="A21" s="22" t="s">
        <v>24</v>
      </c>
      <c r="B21" s="21" t="s">
        <v>6</v>
      </c>
      <c r="C21" s="21"/>
      <c r="D21" s="26">
        <f>SUM(D22:D25)</f>
        <v>130603.04</v>
      </c>
      <c r="E21" s="26">
        <f>SUM(E22:E25)</f>
        <v>142162.69999999998</v>
      </c>
      <c r="F21" s="26">
        <f t="shared" ref="F21" si="5">SUM(F22:F25)</f>
        <v>133725.09</v>
      </c>
      <c r="G21" s="26">
        <f t="shared" si="0"/>
        <v>3122.0500000000029</v>
      </c>
      <c r="H21" s="38">
        <f t="shared" si="1"/>
        <v>2.390488000891855E-2</v>
      </c>
      <c r="I21" s="26">
        <f t="shared" si="2"/>
        <v>-8437.609999999986</v>
      </c>
      <c r="J21" s="31">
        <f t="shared" si="3"/>
        <v>-5.9351784961878096E-2</v>
      </c>
      <c r="K21" s="42"/>
    </row>
    <row r="22" spans="1:13" ht="31.5" customHeight="1">
      <c r="A22" s="19" t="s">
        <v>25</v>
      </c>
      <c r="B22" s="20" t="s">
        <v>6</v>
      </c>
      <c r="C22" s="20" t="s">
        <v>13</v>
      </c>
      <c r="D22" s="25">
        <v>990.14</v>
      </c>
      <c r="E22" s="25">
        <v>3197.14</v>
      </c>
      <c r="F22" s="25">
        <v>3197.14</v>
      </c>
      <c r="G22" s="25">
        <f t="shared" si="0"/>
        <v>2207</v>
      </c>
      <c r="H22" s="39">
        <f t="shared" si="1"/>
        <v>2.2289777203223786</v>
      </c>
      <c r="I22" s="25">
        <f t="shared" si="2"/>
        <v>0</v>
      </c>
      <c r="J22" s="29">
        <f t="shared" si="3"/>
        <v>0</v>
      </c>
      <c r="K22" s="36" t="s">
        <v>89</v>
      </c>
    </row>
    <row r="23" spans="1:13" ht="25.5">
      <c r="A23" s="19" t="s">
        <v>26</v>
      </c>
      <c r="B23" s="20" t="s">
        <v>6</v>
      </c>
      <c r="C23" s="20" t="s">
        <v>14</v>
      </c>
      <c r="D23" s="25">
        <v>82187.25</v>
      </c>
      <c r="E23" s="25">
        <v>93179.23</v>
      </c>
      <c r="F23" s="25">
        <v>89850.32</v>
      </c>
      <c r="G23" s="25">
        <f t="shared" si="0"/>
        <v>7663.070000000007</v>
      </c>
      <c r="H23" s="39">
        <f t="shared" si="1"/>
        <v>9.3239158141926071E-2</v>
      </c>
      <c r="I23" s="25">
        <f t="shared" si="2"/>
        <v>-3328.9099999999889</v>
      </c>
      <c r="J23" s="29">
        <f>F23/E23-100%</f>
        <v>-3.5725880112982167E-2</v>
      </c>
      <c r="K23" s="36" t="s">
        <v>90</v>
      </c>
    </row>
    <row r="24" spans="1:13" ht="46.5" customHeight="1">
      <c r="A24" s="19" t="s">
        <v>27</v>
      </c>
      <c r="B24" s="20" t="s">
        <v>6</v>
      </c>
      <c r="C24" s="20" t="s">
        <v>10</v>
      </c>
      <c r="D24" s="25">
        <v>11619.76</v>
      </c>
      <c r="E24" s="25">
        <v>18661.87</v>
      </c>
      <c r="F24" s="25">
        <v>18661.87</v>
      </c>
      <c r="G24" s="25">
        <f t="shared" si="0"/>
        <v>7042.1099999999988</v>
      </c>
      <c r="H24" s="39">
        <f t="shared" si="1"/>
        <v>0.60604608012557915</v>
      </c>
      <c r="I24" s="25">
        <f t="shared" si="2"/>
        <v>0</v>
      </c>
      <c r="J24" s="29">
        <f t="shared" si="3"/>
        <v>0</v>
      </c>
      <c r="K24" s="36" t="s">
        <v>81</v>
      </c>
      <c r="L24" s="16"/>
    </row>
    <row r="25" spans="1:13" ht="56.25" customHeight="1">
      <c r="A25" s="19" t="s">
        <v>28</v>
      </c>
      <c r="B25" s="20" t="s">
        <v>6</v>
      </c>
      <c r="C25" s="20" t="s">
        <v>15</v>
      </c>
      <c r="D25" s="25">
        <v>35805.89</v>
      </c>
      <c r="E25" s="25">
        <v>27124.46</v>
      </c>
      <c r="F25" s="25">
        <v>22015.759999999998</v>
      </c>
      <c r="G25" s="25">
        <f t="shared" si="0"/>
        <v>-13790.130000000001</v>
      </c>
      <c r="H25" s="39">
        <f>F25/D25-100%</f>
        <v>-0.38513579749030125</v>
      </c>
      <c r="I25" s="25">
        <f t="shared" si="2"/>
        <v>-5108.7000000000007</v>
      </c>
      <c r="J25" s="29">
        <f t="shared" si="3"/>
        <v>-0.18834292000651809</v>
      </c>
      <c r="K25" s="36" t="s">
        <v>91</v>
      </c>
      <c r="L25" s="17"/>
    </row>
    <row r="26" spans="1:13">
      <c r="A26" s="3" t="s">
        <v>29</v>
      </c>
      <c r="B26" s="21" t="s">
        <v>13</v>
      </c>
      <c r="C26" s="21"/>
      <c r="D26" s="26">
        <f>SUM(D27:D30)</f>
        <v>290900.91000000003</v>
      </c>
      <c r="E26" s="26">
        <f>SUM(E27:E30)</f>
        <v>552143.72</v>
      </c>
      <c r="F26" s="26">
        <f t="shared" ref="F26" si="6">SUM(F27:F30)</f>
        <v>538238.57000000007</v>
      </c>
      <c r="G26" s="26">
        <f t="shared" si="0"/>
        <v>247337.66000000003</v>
      </c>
      <c r="H26" s="38">
        <f t="shared" si="1"/>
        <v>0.85024711679313758</v>
      </c>
      <c r="I26" s="26">
        <f t="shared" si="2"/>
        <v>-13905.149999999907</v>
      </c>
      <c r="J26" s="31">
        <f t="shared" si="3"/>
        <v>-2.5183932183453828E-2</v>
      </c>
      <c r="K26" s="42"/>
    </row>
    <row r="27" spans="1:13" ht="38.25">
      <c r="A27" s="19" t="s">
        <v>30</v>
      </c>
      <c r="B27" s="20" t="s">
        <v>13</v>
      </c>
      <c r="C27" s="20" t="s">
        <v>4</v>
      </c>
      <c r="D27" s="25">
        <v>6385.15</v>
      </c>
      <c r="E27" s="25">
        <v>27312.58</v>
      </c>
      <c r="F27" s="25">
        <v>27117.919999999998</v>
      </c>
      <c r="G27" s="25">
        <f>F27-D27</f>
        <v>20732.769999999997</v>
      </c>
      <c r="H27" s="39">
        <f t="shared" si="1"/>
        <v>3.2470294354870282</v>
      </c>
      <c r="I27" s="25">
        <f t="shared" si="2"/>
        <v>-194.66000000000349</v>
      </c>
      <c r="J27" s="29">
        <f t="shared" si="3"/>
        <v>-7.1271187123297386E-3</v>
      </c>
      <c r="K27" s="36" t="s">
        <v>79</v>
      </c>
      <c r="L27" s="16"/>
    </row>
    <row r="28" spans="1:13" ht="51">
      <c r="A28" s="19" t="s">
        <v>31</v>
      </c>
      <c r="B28" s="20" t="s">
        <v>13</v>
      </c>
      <c r="C28" s="20" t="s">
        <v>16</v>
      </c>
      <c r="D28" s="25">
        <v>9616.52</v>
      </c>
      <c r="E28" s="25">
        <v>27113.09</v>
      </c>
      <c r="F28" s="25">
        <v>20093.79</v>
      </c>
      <c r="G28" s="25">
        <f t="shared" si="0"/>
        <v>10477.27</v>
      </c>
      <c r="H28" s="39">
        <f t="shared" si="1"/>
        <v>1.0895074309625521</v>
      </c>
      <c r="I28" s="25">
        <f t="shared" si="2"/>
        <v>-7019.2999999999993</v>
      </c>
      <c r="J28" s="29">
        <f t="shared" si="3"/>
        <v>-0.25888970973061354</v>
      </c>
      <c r="K28" s="36" t="s">
        <v>92</v>
      </c>
    </row>
    <row r="29" spans="1:13" ht="178.5">
      <c r="A29" s="19" t="s">
        <v>32</v>
      </c>
      <c r="B29" s="20" t="s">
        <v>13</v>
      </c>
      <c r="C29" s="20" t="s">
        <v>5</v>
      </c>
      <c r="D29" s="25">
        <v>219431.18</v>
      </c>
      <c r="E29" s="25">
        <v>431977.49</v>
      </c>
      <c r="F29" s="25">
        <v>425815.15</v>
      </c>
      <c r="G29" s="25">
        <f t="shared" si="0"/>
        <v>206383.97000000003</v>
      </c>
      <c r="H29" s="39">
        <f t="shared" si="1"/>
        <v>0.94054076544636933</v>
      </c>
      <c r="I29" s="25">
        <f t="shared" si="2"/>
        <v>-6162.3399999999674</v>
      </c>
      <c r="J29" s="29">
        <f t="shared" si="3"/>
        <v>-1.4265419246729638E-2</v>
      </c>
      <c r="K29" s="36" t="s">
        <v>101</v>
      </c>
      <c r="L29" s="16"/>
    </row>
    <row r="30" spans="1:13" ht="63.75">
      <c r="A30" s="19" t="s">
        <v>33</v>
      </c>
      <c r="B30" s="20" t="s">
        <v>13</v>
      </c>
      <c r="C30" s="20" t="s">
        <v>13</v>
      </c>
      <c r="D30" s="25">
        <v>55468.06</v>
      </c>
      <c r="E30" s="25">
        <v>65740.56</v>
      </c>
      <c r="F30" s="25">
        <v>65211.71</v>
      </c>
      <c r="G30" s="25">
        <f t="shared" si="0"/>
        <v>9743.6500000000015</v>
      </c>
      <c r="H30" s="39">
        <f t="shared" si="1"/>
        <v>0.17566235415480547</v>
      </c>
      <c r="I30" s="25">
        <f t="shared" si="2"/>
        <v>-528.84999999999854</v>
      </c>
      <c r="J30" s="29">
        <f t="shared" si="3"/>
        <v>-8.0445009899520192E-3</v>
      </c>
      <c r="K30" s="36" t="s">
        <v>82</v>
      </c>
    </row>
    <row r="31" spans="1:13">
      <c r="A31" s="22" t="s">
        <v>34</v>
      </c>
      <c r="B31" s="21" t="s">
        <v>17</v>
      </c>
      <c r="C31" s="21"/>
      <c r="D31" s="26">
        <f>SUM(D32:D36)</f>
        <v>1835019.94</v>
      </c>
      <c r="E31" s="26">
        <f>SUM(E32:E36)</f>
        <v>2211763.6500000004</v>
      </c>
      <c r="F31" s="26">
        <f t="shared" ref="F31" si="7">SUM(F32:F36)</f>
        <v>2211509.23</v>
      </c>
      <c r="G31" s="26">
        <f t="shared" si="0"/>
        <v>376489.29000000004</v>
      </c>
      <c r="H31" s="38">
        <f t="shared" si="1"/>
        <v>0.20516904573799888</v>
      </c>
      <c r="I31" s="26">
        <f t="shared" si="2"/>
        <v>-254.42000000039116</v>
      </c>
      <c r="J31" s="31">
        <f t="shared" si="3"/>
        <v>-1.1503037406390693E-4</v>
      </c>
      <c r="K31" s="42"/>
    </row>
    <row r="32" spans="1:13" ht="76.5">
      <c r="A32" s="19" t="s">
        <v>35</v>
      </c>
      <c r="B32" s="20" t="s">
        <v>17</v>
      </c>
      <c r="C32" s="20" t="s">
        <v>4</v>
      </c>
      <c r="D32" s="25">
        <v>643605.13</v>
      </c>
      <c r="E32" s="25">
        <v>724651.4</v>
      </c>
      <c r="F32" s="25">
        <v>724651.32</v>
      </c>
      <c r="G32" s="25">
        <f t="shared" si="0"/>
        <v>81046.189999999944</v>
      </c>
      <c r="H32" s="39">
        <f t="shared" si="1"/>
        <v>0.1259253325093912</v>
      </c>
      <c r="I32" s="25">
        <f t="shared" si="2"/>
        <v>-8.0000000074505806E-2</v>
      </c>
      <c r="J32" s="29">
        <f t="shared" si="3"/>
        <v>-1.103979100358643E-7</v>
      </c>
      <c r="K32" s="36" t="s">
        <v>102</v>
      </c>
    </row>
    <row r="33" spans="1:11" ht="89.25">
      <c r="A33" s="19" t="s">
        <v>36</v>
      </c>
      <c r="B33" s="20" t="s">
        <v>17</v>
      </c>
      <c r="C33" s="20" t="s">
        <v>16</v>
      </c>
      <c r="D33" s="25">
        <v>939264.34</v>
      </c>
      <c r="E33" s="25">
        <v>1213074.6000000001</v>
      </c>
      <c r="F33" s="25">
        <v>1213059.04</v>
      </c>
      <c r="G33" s="25">
        <f t="shared" si="0"/>
        <v>273794.70000000007</v>
      </c>
      <c r="H33" s="39">
        <f t="shared" si="1"/>
        <v>0.29149908959601301</v>
      </c>
      <c r="I33" s="25">
        <f t="shared" si="2"/>
        <v>-15.560000000055879</v>
      </c>
      <c r="J33" s="29">
        <f t="shared" si="3"/>
        <v>-1.2826911057306489E-5</v>
      </c>
      <c r="K33" s="36" t="s">
        <v>103</v>
      </c>
    </row>
    <row r="34" spans="1:11" ht="31.5" customHeight="1">
      <c r="A34" s="19" t="s">
        <v>37</v>
      </c>
      <c r="B34" s="20" t="s">
        <v>17</v>
      </c>
      <c r="C34" s="20" t="s">
        <v>5</v>
      </c>
      <c r="D34" s="25">
        <v>143460.03</v>
      </c>
      <c r="E34" s="25">
        <v>152277.25</v>
      </c>
      <c r="F34" s="25">
        <v>152277.25</v>
      </c>
      <c r="G34" s="25">
        <f t="shared" si="0"/>
        <v>8817.2200000000012</v>
      </c>
      <c r="H34" s="39">
        <f t="shared" si="1"/>
        <v>6.1461160993762531E-2</v>
      </c>
      <c r="I34" s="25">
        <f t="shared" si="2"/>
        <v>0</v>
      </c>
      <c r="J34" s="29">
        <f t="shared" si="3"/>
        <v>0</v>
      </c>
      <c r="K34" s="43" t="s">
        <v>83</v>
      </c>
    </row>
    <row r="35" spans="1:11">
      <c r="A35" s="19" t="s">
        <v>56</v>
      </c>
      <c r="B35" s="20" t="s">
        <v>17</v>
      </c>
      <c r="C35" s="20" t="s">
        <v>17</v>
      </c>
      <c r="D35" s="25">
        <v>10044.01</v>
      </c>
      <c r="E35" s="25">
        <v>11745.7</v>
      </c>
      <c r="F35" s="25">
        <v>11745.67</v>
      </c>
      <c r="G35" s="25">
        <f t="shared" si="0"/>
        <v>1701.6599999999999</v>
      </c>
      <c r="H35" s="39">
        <f t="shared" si="1"/>
        <v>0.16942038090364298</v>
      </c>
      <c r="I35" s="25">
        <f t="shared" si="2"/>
        <v>-3.0000000000654836E-2</v>
      </c>
      <c r="J35" s="29">
        <f t="shared" si="3"/>
        <v>-2.5541261908790247E-6</v>
      </c>
      <c r="K35" s="44" t="s">
        <v>84</v>
      </c>
    </row>
    <row r="36" spans="1:11" ht="127.5">
      <c r="A36" s="19" t="s">
        <v>38</v>
      </c>
      <c r="B36" s="20" t="s">
        <v>17</v>
      </c>
      <c r="C36" s="20" t="s">
        <v>10</v>
      </c>
      <c r="D36" s="25">
        <v>98646.43</v>
      </c>
      <c r="E36" s="25">
        <v>110014.7</v>
      </c>
      <c r="F36" s="25">
        <v>109775.95</v>
      </c>
      <c r="G36" s="25">
        <f t="shared" si="0"/>
        <v>11129.520000000004</v>
      </c>
      <c r="H36" s="39">
        <f t="shared" si="1"/>
        <v>0.11282232920137103</v>
      </c>
      <c r="I36" s="25">
        <f t="shared" si="2"/>
        <v>-238.75</v>
      </c>
      <c r="J36" s="29">
        <f t="shared" si="3"/>
        <v>-2.1701645325579166E-3</v>
      </c>
      <c r="K36" s="36" t="s">
        <v>104</v>
      </c>
    </row>
    <row r="37" spans="1:11">
      <c r="A37" s="3" t="s">
        <v>39</v>
      </c>
      <c r="B37" s="21" t="s">
        <v>14</v>
      </c>
      <c r="C37" s="21"/>
      <c r="D37" s="26">
        <f>D38+D39</f>
        <v>253704.07</v>
      </c>
      <c r="E37" s="26">
        <f>E38+E39</f>
        <v>317578.89</v>
      </c>
      <c r="F37" s="26">
        <f t="shared" ref="F37" si="8">F38+F39</f>
        <v>317538.23</v>
      </c>
      <c r="G37" s="26">
        <f t="shared" si="0"/>
        <v>63834.159999999974</v>
      </c>
      <c r="H37" s="38">
        <f t="shared" si="1"/>
        <v>0.25160873453862997</v>
      </c>
      <c r="I37" s="26">
        <f t="shared" si="2"/>
        <v>-40.660000000032596</v>
      </c>
      <c r="J37" s="31">
        <f t="shared" si="3"/>
        <v>-1.280311799063405E-4</v>
      </c>
      <c r="K37" s="42"/>
    </row>
    <row r="38" spans="1:11" ht="145.5" customHeight="1">
      <c r="A38" s="19" t="s">
        <v>40</v>
      </c>
      <c r="B38" s="20" t="s">
        <v>14</v>
      </c>
      <c r="C38" s="20" t="s">
        <v>4</v>
      </c>
      <c r="D38" s="25">
        <v>184560.98</v>
      </c>
      <c r="E38" s="25">
        <v>237295.99</v>
      </c>
      <c r="F38" s="25">
        <v>237295.99</v>
      </c>
      <c r="G38" s="25">
        <f t="shared" si="0"/>
        <v>52735.00999999998</v>
      </c>
      <c r="H38" s="39">
        <f t="shared" si="1"/>
        <v>0.28573217372382809</v>
      </c>
      <c r="I38" s="25">
        <f t="shared" si="2"/>
        <v>0</v>
      </c>
      <c r="J38" s="29">
        <f t="shared" si="3"/>
        <v>0</v>
      </c>
      <c r="K38" s="36" t="s">
        <v>93</v>
      </c>
    </row>
    <row r="39" spans="1:11" ht="51">
      <c r="A39" s="19" t="s">
        <v>57</v>
      </c>
      <c r="B39" s="20" t="s">
        <v>14</v>
      </c>
      <c r="C39" s="20" t="s">
        <v>6</v>
      </c>
      <c r="D39" s="25">
        <v>69143.09</v>
      </c>
      <c r="E39" s="25">
        <v>80282.899999999994</v>
      </c>
      <c r="F39" s="25">
        <v>80242.240000000005</v>
      </c>
      <c r="G39" s="25">
        <f t="shared" si="0"/>
        <v>11099.150000000009</v>
      </c>
      <c r="H39" s="39">
        <f t="shared" si="1"/>
        <v>0.16052435608532978</v>
      </c>
      <c r="I39" s="25">
        <f t="shared" si="2"/>
        <v>-40.659999999988941</v>
      </c>
      <c r="J39" s="29">
        <f t="shared" si="3"/>
        <v>-5.0645903424006988E-4</v>
      </c>
      <c r="K39" s="36" t="s">
        <v>85</v>
      </c>
    </row>
    <row r="40" spans="1:11">
      <c r="A40" s="3" t="s">
        <v>41</v>
      </c>
      <c r="B40" s="21" t="s">
        <v>11</v>
      </c>
      <c r="C40" s="21"/>
      <c r="D40" s="26">
        <f>SUM(D41:D43)</f>
        <v>42184.23</v>
      </c>
      <c r="E40" s="26">
        <f>E41+E42+E43</f>
        <v>44634.729999999996</v>
      </c>
      <c r="F40" s="26">
        <f>F41+F42+F43</f>
        <v>43794.479999999996</v>
      </c>
      <c r="G40" s="26">
        <f t="shared" si="0"/>
        <v>1610.2499999999927</v>
      </c>
      <c r="H40" s="38">
        <f t="shared" si="1"/>
        <v>3.8171847631211842E-2</v>
      </c>
      <c r="I40" s="26">
        <f t="shared" si="2"/>
        <v>-840.25</v>
      </c>
      <c r="J40" s="31">
        <f t="shared" si="3"/>
        <v>-1.8825027058525956E-2</v>
      </c>
      <c r="K40" s="32"/>
    </row>
    <row r="41" spans="1:11">
      <c r="A41" s="19" t="s">
        <v>42</v>
      </c>
      <c r="B41" s="20" t="s">
        <v>11</v>
      </c>
      <c r="C41" s="20" t="s">
        <v>4</v>
      </c>
      <c r="D41" s="25">
        <v>11547.8</v>
      </c>
      <c r="E41" s="25">
        <v>11235.8</v>
      </c>
      <c r="F41" s="25">
        <v>11234.86</v>
      </c>
      <c r="G41" s="25">
        <f t="shared" si="0"/>
        <v>-312.93999999999869</v>
      </c>
      <c r="H41" s="39">
        <f t="shared" si="1"/>
        <v>-2.7099534110393231E-2</v>
      </c>
      <c r="I41" s="25">
        <f t="shared" si="2"/>
        <v>-0.93999999999869033</v>
      </c>
      <c r="J41" s="29">
        <f t="shared" si="3"/>
        <v>-8.3661154523850811E-5</v>
      </c>
      <c r="K41" s="30"/>
    </row>
    <row r="42" spans="1:11" ht="63.75">
      <c r="A42" s="19" t="s">
        <v>43</v>
      </c>
      <c r="B42" s="20" t="s">
        <v>11</v>
      </c>
      <c r="C42" s="20" t="s">
        <v>5</v>
      </c>
      <c r="D42" s="25">
        <v>10742.35</v>
      </c>
      <c r="E42" s="25">
        <v>9787.24</v>
      </c>
      <c r="F42" s="25">
        <v>9437.07</v>
      </c>
      <c r="G42" s="25">
        <f t="shared" si="0"/>
        <v>-1305.2800000000007</v>
      </c>
      <c r="H42" s="39">
        <f t="shared" si="1"/>
        <v>-0.12150786373558864</v>
      </c>
      <c r="I42" s="25">
        <f t="shared" si="2"/>
        <v>-350.17000000000007</v>
      </c>
      <c r="J42" s="29">
        <f t="shared" si="3"/>
        <v>-3.5778217352389396E-2</v>
      </c>
      <c r="K42" s="36" t="s">
        <v>94</v>
      </c>
    </row>
    <row r="43" spans="1:11" ht="42.75" customHeight="1">
      <c r="A43" s="19" t="s">
        <v>44</v>
      </c>
      <c r="B43" s="20" t="s">
        <v>11</v>
      </c>
      <c r="C43" s="20" t="s">
        <v>6</v>
      </c>
      <c r="D43" s="25">
        <v>19894.080000000002</v>
      </c>
      <c r="E43" s="25">
        <v>23611.69</v>
      </c>
      <c r="F43" s="25">
        <v>23122.55</v>
      </c>
      <c r="G43" s="25">
        <f t="shared" si="0"/>
        <v>3228.4699999999975</v>
      </c>
      <c r="H43" s="39">
        <f t="shared" si="1"/>
        <v>0.16228295050587893</v>
      </c>
      <c r="I43" s="25">
        <f t="shared" si="2"/>
        <v>-489.13999999999942</v>
      </c>
      <c r="J43" s="29">
        <f t="shared" si="3"/>
        <v>-2.071600973924359E-2</v>
      </c>
      <c r="K43" s="36" t="s">
        <v>95</v>
      </c>
    </row>
    <row r="44" spans="1:11">
      <c r="A44" s="3" t="s">
        <v>45</v>
      </c>
      <c r="B44" s="21" t="s">
        <v>8</v>
      </c>
      <c r="C44" s="21"/>
      <c r="D44" s="26">
        <f>SUM(D45:D47)</f>
        <v>232545.40999999997</v>
      </c>
      <c r="E44" s="26">
        <f>SUM(E45:E47)</f>
        <v>280421.5</v>
      </c>
      <c r="F44" s="26">
        <f>F45+F47+F46</f>
        <v>280399.52999999997</v>
      </c>
      <c r="G44" s="26">
        <f t="shared" si="0"/>
        <v>47854.119999999995</v>
      </c>
      <c r="H44" s="38">
        <f t="shared" si="1"/>
        <v>0.20578397999771303</v>
      </c>
      <c r="I44" s="26">
        <f t="shared" si="2"/>
        <v>-21.970000000030268</v>
      </c>
      <c r="J44" s="31">
        <f t="shared" si="3"/>
        <v>-7.8346346482072171E-5</v>
      </c>
      <c r="K44" s="32"/>
    </row>
    <row r="45" spans="1:11" ht="68.25" customHeight="1">
      <c r="A45" s="19" t="s">
        <v>46</v>
      </c>
      <c r="B45" s="20" t="s">
        <v>8</v>
      </c>
      <c r="C45" s="20" t="s">
        <v>4</v>
      </c>
      <c r="D45" s="25">
        <v>16677.72</v>
      </c>
      <c r="E45" s="25">
        <v>17334.599999999999</v>
      </c>
      <c r="F45" s="25">
        <v>17334.599999999999</v>
      </c>
      <c r="G45" s="25">
        <f t="shared" si="0"/>
        <v>656.87999999999738</v>
      </c>
      <c r="H45" s="39">
        <f t="shared" si="1"/>
        <v>3.938667875464974E-2</v>
      </c>
      <c r="I45" s="25">
        <f t="shared" si="2"/>
        <v>0</v>
      </c>
      <c r="J45" s="29">
        <f t="shared" si="3"/>
        <v>0</v>
      </c>
      <c r="K45" s="30"/>
    </row>
    <row r="46" spans="1:11" ht="105.75" customHeight="1">
      <c r="A46" s="19" t="s">
        <v>72</v>
      </c>
      <c r="B46" s="20" t="s">
        <v>8</v>
      </c>
      <c r="C46" s="20" t="s">
        <v>5</v>
      </c>
      <c r="D46" s="25">
        <v>200737.8</v>
      </c>
      <c r="E46" s="25">
        <v>247161.5</v>
      </c>
      <c r="F46" s="25">
        <v>247152.24</v>
      </c>
      <c r="G46" s="25">
        <f t="shared" si="0"/>
        <v>46414.44</v>
      </c>
      <c r="H46" s="39">
        <f t="shared" si="1"/>
        <v>0.23121923225222152</v>
      </c>
      <c r="I46" s="25">
        <f t="shared" si="2"/>
        <v>-9.2600000000093132</v>
      </c>
      <c r="J46" s="29">
        <f t="shared" si="3"/>
        <v>-3.7465381946710785E-5</v>
      </c>
      <c r="K46" s="43" t="s">
        <v>98</v>
      </c>
    </row>
    <row r="47" spans="1:11" ht="25.5">
      <c r="A47" s="19" t="s">
        <v>47</v>
      </c>
      <c r="B47" s="20" t="s">
        <v>8</v>
      </c>
      <c r="C47" s="20" t="s">
        <v>13</v>
      </c>
      <c r="D47" s="25">
        <v>15129.89</v>
      </c>
      <c r="E47" s="25">
        <v>15925.4</v>
      </c>
      <c r="F47" s="25">
        <v>15912.69</v>
      </c>
      <c r="G47" s="25">
        <f t="shared" si="0"/>
        <v>782.80000000000109</v>
      </c>
      <c r="H47" s="39">
        <f>F47/D47-100%</f>
        <v>5.17386444977459E-2</v>
      </c>
      <c r="I47" s="25">
        <f t="shared" si="2"/>
        <v>-12.709999999999127</v>
      </c>
      <c r="J47" s="29">
        <f t="shared" si="3"/>
        <v>-7.9809612317427447E-4</v>
      </c>
      <c r="K47" s="36" t="s">
        <v>96</v>
      </c>
    </row>
    <row r="48" spans="1:11">
      <c r="A48" s="3" t="s">
        <v>58</v>
      </c>
      <c r="B48" s="21" t="s">
        <v>15</v>
      </c>
      <c r="C48" s="21"/>
      <c r="D48" s="26">
        <f>D49</f>
        <v>5727.7</v>
      </c>
      <c r="E48" s="26">
        <f t="shared" ref="E48:F48" si="9">E49</f>
        <v>8116.4</v>
      </c>
      <c r="F48" s="26">
        <f t="shared" si="9"/>
        <v>8116.37</v>
      </c>
      <c r="G48" s="26">
        <f>F48-D48</f>
        <v>2388.67</v>
      </c>
      <c r="H48" s="40">
        <f t="shared" ref="H48:H49" si="10">F48/D48-100%</f>
        <v>0.41703825270178263</v>
      </c>
      <c r="I48" s="26">
        <f t="shared" si="2"/>
        <v>-2.9999999999745341E-2</v>
      </c>
      <c r="J48" s="31">
        <f t="shared" si="3"/>
        <v>-3.6962199989609701E-6</v>
      </c>
      <c r="K48" s="42"/>
    </row>
    <row r="49" spans="1:11" ht="38.25">
      <c r="A49" s="19" t="s">
        <v>71</v>
      </c>
      <c r="B49" s="20" t="s">
        <v>15</v>
      </c>
      <c r="C49" s="20" t="s">
        <v>16</v>
      </c>
      <c r="D49" s="25">
        <v>5727.7</v>
      </c>
      <c r="E49" s="25">
        <v>8116.4</v>
      </c>
      <c r="F49" s="25">
        <v>8116.37</v>
      </c>
      <c r="G49" s="25">
        <f t="shared" si="0"/>
        <v>2388.67</v>
      </c>
      <c r="H49" s="39">
        <f t="shared" si="10"/>
        <v>0.41703825270178263</v>
      </c>
      <c r="I49" s="25">
        <f t="shared" si="2"/>
        <v>-2.9999999999745341E-2</v>
      </c>
      <c r="J49" s="29">
        <f t="shared" si="3"/>
        <v>-3.6962199989609701E-6</v>
      </c>
      <c r="K49" s="36" t="s">
        <v>105</v>
      </c>
    </row>
    <row r="50" spans="1:11" ht="25.5">
      <c r="A50" s="3" t="s">
        <v>48</v>
      </c>
      <c r="B50" s="21" t="s">
        <v>9</v>
      </c>
      <c r="C50" s="21"/>
      <c r="D50" s="26">
        <f>D51</f>
        <v>36711</v>
      </c>
      <c r="E50" s="26">
        <f t="shared" ref="E50:F50" si="11">E51</f>
        <v>8619.1</v>
      </c>
      <c r="F50" s="26">
        <f t="shared" si="11"/>
        <v>4803.17</v>
      </c>
      <c r="G50" s="26">
        <f t="shared" si="0"/>
        <v>-31907.83</v>
      </c>
      <c r="H50" s="38">
        <f t="shared" si="1"/>
        <v>-0.86916264879736316</v>
      </c>
      <c r="I50" s="26">
        <f t="shared" si="2"/>
        <v>-3815.9300000000003</v>
      </c>
      <c r="J50" s="31">
        <f t="shared" si="3"/>
        <v>-0.44272951932336324</v>
      </c>
      <c r="K50" s="42"/>
    </row>
    <row r="51" spans="1:11" ht="56.25" customHeight="1">
      <c r="A51" s="23" t="s">
        <v>49</v>
      </c>
      <c r="B51" s="24" t="s">
        <v>9</v>
      </c>
      <c r="C51" s="24" t="s">
        <v>4</v>
      </c>
      <c r="D51" s="27">
        <v>36711</v>
      </c>
      <c r="E51" s="27">
        <v>8619.1</v>
      </c>
      <c r="F51" s="27">
        <v>4803.17</v>
      </c>
      <c r="G51" s="27">
        <f t="shared" si="0"/>
        <v>-31907.83</v>
      </c>
      <c r="H51" s="41">
        <f t="shared" si="1"/>
        <v>-0.86916264879736316</v>
      </c>
      <c r="I51" s="27">
        <f t="shared" si="2"/>
        <v>-3815.9300000000003</v>
      </c>
      <c r="J51" s="33">
        <f t="shared" si="3"/>
        <v>-0.44272951932336324</v>
      </c>
      <c r="K51" s="45" t="s">
        <v>97</v>
      </c>
    </row>
    <row r="52" spans="1:11" ht="12.75" customHeight="1">
      <c r="D52" s="13"/>
    </row>
  </sheetData>
  <autoFilter ref="A8:K51"/>
  <customSheetViews>
    <customSheetView guid="{97BCC669-4DC4-4BC9-85C6-84F854DE2E0E}" showPageBreaks="1" showGridLines="0" fitToPage="1" showAutoFilter="1">
      <pane ySplit="7" topLeftCell="A8" activePane="bottomLeft" state="frozen"/>
      <selection pane="bottomLeft" activeCell="K13" sqref="K13"/>
      <pageMargins left="0.74803149606299213" right="0.23622047244094491" top="0.19685039370078741" bottom="0.15748031496062992" header="0.23622047244094491" footer="0.39370078740157483"/>
      <pageSetup paperSize="9" scale="64" fitToHeight="0" orientation="landscape" r:id="rId1"/>
      <headerFooter alignWithMargins="0">
        <oddFooter>&amp;R&amp;P</oddFooter>
      </headerFooter>
      <autoFilter ref="A8:K51"/>
    </customSheetView>
    <customSheetView guid="{EF004C39-C741-4519-8CC7-70BF0440262A}" showGridLines="0" fitToPage="1" showAutoFilter="1" topLeftCell="B1">
      <pane ySplit="7" topLeftCell="A8" activePane="bottomLeft" state="frozen"/>
      <selection pane="bottomLeft" activeCell="M12" sqref="M12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2"/>
      <headerFooter alignWithMargins="0">
        <oddFooter>&amp;R&amp;P</oddFooter>
      </headerFooter>
      <autoFilter ref="A8:K51"/>
    </customSheetView>
    <customSheetView guid="{060B03F9-4704-4012-B809-FF0818493E8F}" showGridLines="0" fitToPage="1" showAutoFilter="1">
      <pane ySplit="7" topLeftCell="A47" activePane="bottomLeft" state="frozen"/>
      <selection pane="bottomLeft" activeCell="F9" sqref="F9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3"/>
      <headerFooter alignWithMargins="0">
        <oddFooter>&amp;R&amp;P</oddFooter>
      </headerFooter>
      <autoFilter ref="A8:K51"/>
    </customSheetView>
    <customSheetView guid="{146B1D97-C971-4BC2-94AB-2A0B499D43AF}" showGridLines="0" fitToPage="1" showAutoFilter="1">
      <pane ySplit="7" topLeftCell="A32" activePane="bottomLeft" state="frozen"/>
      <selection pane="bottomLeft" activeCell="K39" sqref="K39"/>
      <pageMargins left="0.74803149606299213" right="0.23622047244094491" top="0.35433070866141736" bottom="0.39370078740157483" header="0.51181102362204722" footer="0.39370078740157483"/>
      <pageSetup paperSize="9" scale="54" fitToHeight="0" orientation="landscape" r:id="rId4"/>
      <headerFooter alignWithMargins="0">
        <oddFooter>&amp;R&amp;P</oddFooter>
      </headerFooter>
      <autoFilter ref="A8:K51"/>
    </customSheetView>
    <customSheetView guid="{A489C30F-2F93-4FF5-BC66-E16D4C78973E}" showGridLines="0" fitToPage="1" showAutoFilter="1">
      <pane ySplit="7" topLeftCell="A14" activePane="bottomLeft" state="frozen"/>
      <selection pane="bottomLeft" activeCell="K15" sqref="K15"/>
      <pageMargins left="0.74803149606299213" right="0.23622047244094491" top="0.35433070866141736" bottom="0.39370078740157483" header="0.37" footer="0.39370078740157483"/>
      <pageSetup paperSize="9" scale="63" fitToHeight="0" orientation="landscape" r:id="rId5"/>
      <headerFooter alignWithMargins="0">
        <oddFooter>&amp;R&amp;P</oddFooter>
      </headerFooter>
      <autoFilter ref="A8:K51"/>
    </customSheetView>
    <customSheetView guid="{41483ED5-E859-4154-9E9B-4A016A5A49D8}" showPageBreaks="1" showGridLines="0" fitToPage="1" showAutoFilter="1">
      <pane ySplit="7" topLeftCell="A13" activePane="bottomLeft" state="frozen"/>
      <selection pane="bottomLeft" activeCell="K18" sqref="K18"/>
      <pageMargins left="0.74803149606299213" right="0.23622047244094491" top="0.35433070866141736" bottom="0.39370078740157483" header="0.51181102362204722" footer="0.39370078740157483"/>
      <pageSetup paperSize="9" scale="63" fitToHeight="0" orientation="landscape" r:id="rId6"/>
      <headerFooter alignWithMargins="0">
        <oddFooter>&amp;R&amp;P</oddFooter>
      </headerFooter>
      <autoFilter ref="A8:K51"/>
    </customSheetView>
    <customSheetView guid="{F4BFE083-CC2B-4717-8310-D3090512BA06}" showPageBreaks="1" showGridLines="0" fitToPage="1" showAutoFilter="1">
      <pane ySplit="7" topLeftCell="A8" activePane="bottomLeft" state="frozen"/>
      <selection pane="bottomLeft" activeCell="K38" sqref="K38"/>
      <pageMargins left="0.41" right="0.23622047244094491" top="0.35433070866141736" bottom="0.39370078740157483" header="0.37" footer="0.39370078740157483"/>
      <pageSetup paperSize="9" scale="65" fitToHeight="0" orientation="landscape" r:id="rId7"/>
      <headerFooter alignWithMargins="0">
        <oddFooter>&amp;R&amp;P</oddFooter>
      </headerFooter>
      <autoFilter ref="A8:K51"/>
    </customSheetView>
  </customSheetViews>
  <mergeCells count="10">
    <mergeCell ref="A4:K4"/>
    <mergeCell ref="G6:H6"/>
    <mergeCell ref="I6:J6"/>
    <mergeCell ref="K6:K7"/>
    <mergeCell ref="A6:A7"/>
    <mergeCell ref="B6:B7"/>
    <mergeCell ref="C6:C7"/>
    <mergeCell ref="D6:D7"/>
    <mergeCell ref="E6:E7"/>
    <mergeCell ref="F6:F7"/>
  </mergeCells>
  <pageMargins left="0.74803149606299213" right="0.23622047244094491" top="0.35433070866141736" bottom="0.39370078740157483" header="0.37" footer="0.39370078740157483"/>
  <pageSetup paperSize="9" scale="63" fitToHeight="0" orientation="landscape" r:id="rId8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Росликова Светлана Константиновна</dc:creator>
  <dc:description>POI HSSF rep:2.44.0.60</dc:description>
  <cp:lastModifiedBy>Росликова Светлана Константиновна</cp:lastModifiedBy>
  <cp:lastPrinted>2025-04-16T06:47:25Z</cp:lastPrinted>
  <dcterms:created xsi:type="dcterms:W3CDTF">2018-03-21T11:09:49Z</dcterms:created>
  <dcterms:modified xsi:type="dcterms:W3CDTF">2025-04-22T13:54:35Z</dcterms:modified>
</cp:coreProperties>
</file>